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51600" windowHeight="17865"/>
  </bookViews>
  <sheets>
    <sheet name="FRL gMW Indikatoren 31.12.2023" sheetId="1" r:id="rId1"/>
  </sheets>
  <definedNames>
    <definedName name="Criteria">#REF!</definedName>
    <definedName name="Database">#REF!</definedName>
    <definedName name="_xlnm.Database" localSheetId="0">#REF!</definedName>
    <definedName name="_xlnm.Database">#REF!</definedName>
    <definedName name="_xlnm.Print_Titles" localSheetId="0">'FRL gMW Indikatoren 31.12.2023'!$A:$B</definedName>
    <definedName name="ERGEBNIS">#REF!</definedName>
    <definedName name="EXPORT">#REF!</definedName>
    <definedName name="Extract">#REF!</definedName>
    <definedName name="HTML_CodePage" hidden="1">1252</definedName>
    <definedName name="HTML_Control" localSheetId="0" hidden="1">{"'Tab1'!$A$4:$K$54","'Tab1'!$A$1:$K$3"}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  <definedName name="K">#REF!</definedName>
    <definedName name="ka">#REF!</definedName>
    <definedName name="marke">#REF!</definedName>
    <definedName name="marken">#REF!</definedName>
    <definedName name="matr">#REF!</definedName>
    <definedName name="mQ">#REF!</definedName>
    <definedName name="mW">#REF!</definedName>
    <definedName name="qu">#REF!</definedName>
    <definedName name="suche">#REF!</definedName>
    <definedName name="w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8" i="1" l="1"/>
  <c r="I50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98" i="1"/>
  <c r="I184" i="1"/>
  <c r="I185" i="1"/>
  <c r="I186" i="1"/>
  <c r="I187" i="1"/>
  <c r="I188" i="1"/>
  <c r="I189" i="1"/>
  <c r="I190" i="1"/>
  <c r="I99" i="1"/>
  <c r="I100" i="1"/>
  <c r="I191" i="1"/>
  <c r="I192" i="1"/>
  <c r="I101" i="1"/>
  <c r="I193" i="1"/>
  <c r="I194" i="1"/>
  <c r="I195" i="1"/>
  <c r="I102" i="1"/>
  <c r="I103" i="1"/>
  <c r="I104" i="1"/>
  <c r="I196" i="1"/>
  <c r="I197" i="1"/>
  <c r="I198" i="1"/>
  <c r="I199" i="1"/>
  <c r="I200" i="1"/>
  <c r="I201" i="1"/>
  <c r="I202" i="1"/>
  <c r="I203" i="1"/>
  <c r="I51" i="1"/>
  <c r="I204" i="1"/>
  <c r="I205" i="1"/>
  <c r="I206" i="1"/>
  <c r="I207" i="1"/>
  <c r="I105" i="1"/>
  <c r="I208" i="1"/>
  <c r="I209" i="1"/>
  <c r="I210" i="1"/>
  <c r="I52" i="1"/>
  <c r="I211" i="1"/>
  <c r="I212" i="1"/>
  <c r="I213" i="1"/>
  <c r="I214" i="1"/>
  <c r="I106" i="1"/>
  <c r="I30" i="1"/>
  <c r="I215" i="1"/>
  <c r="I53" i="1"/>
  <c r="I216" i="1"/>
  <c r="I217" i="1"/>
  <c r="I218" i="1"/>
  <c r="I54" i="1"/>
  <c r="I219" i="1"/>
  <c r="I220" i="1"/>
  <c r="I221" i="1"/>
  <c r="I222" i="1"/>
  <c r="I55" i="1"/>
  <c r="I223" i="1"/>
  <c r="I56" i="1"/>
  <c r="I224" i="1"/>
  <c r="I225" i="1"/>
  <c r="I226" i="1"/>
  <c r="I227" i="1"/>
  <c r="I228" i="1"/>
  <c r="I229" i="1"/>
  <c r="I230" i="1"/>
  <c r="I107" i="1"/>
  <c r="I231" i="1"/>
  <c r="I232" i="1"/>
  <c r="I233" i="1"/>
  <c r="I234" i="1"/>
  <c r="I108" i="1"/>
  <c r="I235" i="1"/>
  <c r="I109" i="1"/>
  <c r="I110" i="1"/>
  <c r="I236" i="1"/>
  <c r="I237" i="1"/>
  <c r="I238" i="1"/>
  <c r="I239" i="1"/>
  <c r="I240" i="1"/>
  <c r="I241" i="1"/>
  <c r="I242" i="1"/>
  <c r="I243" i="1"/>
  <c r="I244" i="1"/>
  <c r="I245" i="1"/>
  <c r="I111" i="1"/>
  <c r="I112" i="1"/>
  <c r="I246" i="1"/>
  <c r="I247" i="1"/>
  <c r="I248" i="1"/>
  <c r="I113" i="1"/>
  <c r="I249" i="1"/>
  <c r="I114" i="1"/>
  <c r="I57" i="1"/>
  <c r="I250" i="1"/>
  <c r="I58" i="1"/>
  <c r="I251" i="1"/>
  <c r="I252" i="1"/>
  <c r="I253" i="1"/>
  <c r="I254" i="1"/>
  <c r="I255" i="1"/>
  <c r="I256" i="1"/>
  <c r="I257" i="1"/>
  <c r="I258" i="1"/>
  <c r="I259" i="1"/>
  <c r="I260" i="1"/>
  <c r="I261" i="1"/>
  <c r="I59" i="1"/>
  <c r="I115" i="1"/>
  <c r="I262" i="1"/>
  <c r="I116" i="1"/>
  <c r="I263" i="1"/>
  <c r="I264" i="1"/>
  <c r="I265" i="1"/>
  <c r="I266" i="1"/>
  <c r="I267" i="1"/>
  <c r="I268" i="1"/>
  <c r="I269" i="1"/>
  <c r="I117" i="1"/>
  <c r="I270" i="1"/>
  <c r="I271" i="1"/>
  <c r="I60" i="1"/>
  <c r="I272" i="1"/>
  <c r="I61" i="1"/>
  <c r="I31" i="1"/>
  <c r="I273" i="1"/>
  <c r="I274" i="1"/>
  <c r="I275" i="1"/>
  <c r="I276" i="1"/>
  <c r="I277" i="1"/>
  <c r="I278" i="1"/>
  <c r="I279" i="1"/>
  <c r="I280" i="1"/>
  <c r="I281" i="1"/>
  <c r="I282" i="1"/>
  <c r="I283" i="1"/>
  <c r="I62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118" i="1"/>
  <c r="I63" i="1"/>
  <c r="I297" i="1"/>
  <c r="I298" i="1"/>
  <c r="I299" i="1"/>
  <c r="I300" i="1"/>
  <c r="I301" i="1"/>
  <c r="I119" i="1"/>
  <c r="I302" i="1"/>
  <c r="I303" i="1"/>
  <c r="I304" i="1"/>
  <c r="I305" i="1"/>
  <c r="I306" i="1"/>
  <c r="I64" i="1"/>
  <c r="I307" i="1"/>
  <c r="I308" i="1"/>
  <c r="I120" i="1"/>
  <c r="I4" i="1"/>
  <c r="I8" i="1"/>
  <c r="I121" i="1"/>
  <c r="I309" i="1"/>
  <c r="I310" i="1"/>
  <c r="I65" i="1"/>
  <c r="I66" i="1"/>
  <c r="I311" i="1"/>
  <c r="I67" i="1"/>
  <c r="I68" i="1"/>
  <c r="I312" i="1"/>
  <c r="I313" i="1"/>
  <c r="I122" i="1"/>
  <c r="I314" i="1"/>
  <c r="I315" i="1"/>
  <c r="I69" i="1"/>
  <c r="I316" i="1"/>
  <c r="I317" i="1"/>
  <c r="I14" i="1"/>
  <c r="I318" i="1"/>
  <c r="I319" i="1"/>
  <c r="I320" i="1"/>
  <c r="I321" i="1"/>
  <c r="I70" i="1"/>
  <c r="I322" i="1"/>
  <c r="I323" i="1"/>
  <c r="I123" i="1"/>
  <c r="I324" i="1"/>
  <c r="I325" i="1"/>
  <c r="I326" i="1"/>
  <c r="I71" i="1"/>
  <c r="I72" i="1"/>
  <c r="I327" i="1"/>
  <c r="I328" i="1"/>
  <c r="I329" i="1"/>
  <c r="I124" i="1"/>
  <c r="I73" i="1"/>
  <c r="I330" i="1"/>
  <c r="I32" i="1"/>
  <c r="I331" i="1"/>
  <c r="I125" i="1"/>
  <c r="I332" i="1"/>
  <c r="I33" i="1"/>
  <c r="I15" i="1"/>
  <c r="I333" i="1"/>
  <c r="I74" i="1"/>
  <c r="I126" i="1"/>
  <c r="I334" i="1"/>
  <c r="I75" i="1"/>
  <c r="I335" i="1"/>
  <c r="I336" i="1"/>
  <c r="I337" i="1"/>
  <c r="I76" i="1"/>
  <c r="I338" i="1"/>
  <c r="I34" i="1"/>
  <c r="I127" i="1"/>
  <c r="I339" i="1"/>
  <c r="I340" i="1"/>
  <c r="I128" i="1"/>
  <c r="I341" i="1"/>
  <c r="I342" i="1"/>
  <c r="I343" i="1"/>
  <c r="I129" i="1"/>
  <c r="I344" i="1"/>
  <c r="I345" i="1"/>
  <c r="I130" i="1"/>
  <c r="I77" i="1"/>
  <c r="I131" i="1"/>
  <c r="I346" i="1"/>
  <c r="I347" i="1"/>
  <c r="I348" i="1"/>
  <c r="I132" i="1"/>
  <c r="I133" i="1"/>
  <c r="I349" i="1"/>
  <c r="I350" i="1"/>
  <c r="I351" i="1"/>
  <c r="I352" i="1"/>
  <c r="I78" i="1"/>
  <c r="I353" i="1"/>
  <c r="I354" i="1"/>
  <c r="I355" i="1"/>
  <c r="I356" i="1"/>
  <c r="I357" i="1"/>
  <c r="I79" i="1"/>
  <c r="I134" i="1"/>
  <c r="I135" i="1"/>
  <c r="I358" i="1"/>
  <c r="I359" i="1"/>
  <c r="I360" i="1"/>
  <c r="I136" i="1"/>
  <c r="I361" i="1"/>
  <c r="I362" i="1"/>
  <c r="I363" i="1"/>
  <c r="I80" i="1"/>
  <c r="I137" i="1"/>
  <c r="I364" i="1"/>
  <c r="I365" i="1"/>
  <c r="I366" i="1"/>
  <c r="I367" i="1"/>
  <c r="I368" i="1"/>
  <c r="I138" i="1"/>
  <c r="I369" i="1"/>
  <c r="I370" i="1"/>
  <c r="I139" i="1"/>
  <c r="I140" i="1"/>
  <c r="I371" i="1"/>
  <c r="I372" i="1"/>
  <c r="I373" i="1"/>
  <c r="I374" i="1"/>
  <c r="I375" i="1"/>
  <c r="I141" i="1"/>
  <c r="I81" i="1"/>
  <c r="I376" i="1"/>
  <c r="I377" i="1"/>
  <c r="I378" i="1"/>
  <c r="I379" i="1"/>
  <c r="I142" i="1"/>
  <c r="I380" i="1"/>
  <c r="I143" i="1"/>
  <c r="I35" i="1"/>
  <c r="I381" i="1"/>
  <c r="I382" i="1"/>
  <c r="I82" i="1"/>
  <c r="I16" i="1"/>
  <c r="I144" i="1"/>
  <c r="I383" i="1"/>
  <c r="I384" i="1"/>
  <c r="I385" i="1"/>
  <c r="I17" i="1"/>
  <c r="I9" i="1"/>
  <c r="I145" i="1"/>
  <c r="I386" i="1"/>
  <c r="I146" i="1"/>
  <c r="I387" i="1"/>
  <c r="I83" i="1"/>
  <c r="I147" i="1"/>
  <c r="I18" i="1"/>
  <c r="I388" i="1"/>
  <c r="I84" i="1"/>
  <c r="I148" i="1"/>
  <c r="I389" i="1"/>
  <c r="I390" i="1"/>
  <c r="I391" i="1"/>
  <c r="I19" i="1"/>
  <c r="I392" i="1"/>
  <c r="I149" i="1"/>
  <c r="I20" i="1"/>
  <c r="I36" i="1"/>
  <c r="I150" i="1"/>
  <c r="I85" i="1"/>
  <c r="I393" i="1"/>
  <c r="I394" i="1"/>
  <c r="I395" i="1"/>
  <c r="I151" i="1"/>
  <c r="I86" i="1"/>
  <c r="I396" i="1"/>
  <c r="I152" i="1"/>
  <c r="I87" i="1"/>
  <c r="I21" i="1"/>
  <c r="I397" i="1"/>
  <c r="I398" i="1"/>
  <c r="I37" i="1"/>
  <c r="I399" i="1"/>
  <c r="I22" i="1"/>
  <c r="I38" i="1"/>
  <c r="I400" i="1"/>
  <c r="I153" i="1"/>
  <c r="I401" i="1"/>
  <c r="I402" i="1"/>
  <c r="I88" i="1"/>
  <c r="I403" i="1"/>
  <c r="I89" i="1"/>
  <c r="I154" i="1"/>
  <c r="I39" i="1"/>
  <c r="I23" i="1"/>
  <c r="I5" i="1"/>
  <c r="I155" i="1"/>
  <c r="I10" i="1"/>
  <c r="I156" i="1"/>
  <c r="I40" i="1"/>
  <c r="I90" i="1"/>
  <c r="I24" i="1"/>
  <c r="I41" i="1"/>
  <c r="I157" i="1"/>
  <c r="I404" i="1"/>
  <c r="I405" i="1"/>
  <c r="I406" i="1"/>
  <c r="I158" i="1"/>
  <c r="I407" i="1"/>
  <c r="I11" i="1"/>
  <c r="I42" i="1"/>
  <c r="I159" i="1"/>
  <c r="I43" i="1"/>
  <c r="I25" i="1"/>
  <c r="I44" i="1"/>
  <c r="I26" i="1"/>
  <c r="I91" i="1"/>
  <c r="I160" i="1"/>
  <c r="I45" i="1"/>
  <c r="I161" i="1"/>
  <c r="I162" i="1"/>
  <c r="I92" i="1"/>
  <c r="I408" i="1"/>
  <c r="I409" i="1"/>
  <c r="I93" i="1"/>
  <c r="I46" i="1"/>
  <c r="I410" i="1"/>
  <c r="I94" i="1"/>
  <c r="I411" i="1"/>
  <c r="I412" i="1"/>
  <c r="I413" i="1"/>
  <c r="I163" i="1"/>
  <c r="I27" i="1"/>
  <c r="I164" i="1"/>
  <c r="I414" i="1"/>
  <c r="I165" i="1"/>
  <c r="I95" i="1"/>
  <c r="I415" i="1"/>
  <c r="I12" i="1"/>
  <c r="I13" i="1"/>
  <c r="I416" i="1"/>
  <c r="I417" i="1"/>
  <c r="I47" i="1"/>
  <c r="I166" i="1"/>
  <c r="I418" i="1"/>
  <c r="I419" i="1"/>
  <c r="I96" i="1"/>
  <c r="I6" i="1"/>
  <c r="I7" i="1"/>
  <c r="I28" i="1"/>
  <c r="I29" i="1"/>
  <c r="I420" i="1"/>
  <c r="I167" i="1"/>
  <c r="I421" i="1"/>
  <c r="I48" i="1"/>
  <c r="I97" i="1"/>
  <c r="I49" i="1"/>
  <c r="AJ5" i="1"/>
  <c r="AJ8" i="1"/>
  <c r="AJ10" i="1"/>
  <c r="AJ11" i="1"/>
  <c r="AJ13" i="1"/>
  <c r="AJ6" i="1"/>
  <c r="AJ7" i="1"/>
  <c r="AJ9" i="1"/>
  <c r="AJ24" i="1"/>
  <c r="AJ25" i="1"/>
  <c r="AJ26" i="1"/>
  <c r="AJ12" i="1"/>
  <c r="AJ29" i="1"/>
  <c r="AJ49" i="1"/>
  <c r="AJ50" i="1"/>
  <c r="AJ51" i="1"/>
  <c r="AJ52" i="1"/>
  <c r="AJ30" i="1"/>
  <c r="AJ54" i="1"/>
  <c r="AJ55" i="1"/>
  <c r="AJ56" i="1"/>
  <c r="AJ57" i="1"/>
  <c r="AJ58" i="1"/>
  <c r="AJ59" i="1"/>
  <c r="AJ60" i="1"/>
  <c r="AJ61" i="1"/>
  <c r="AJ31" i="1"/>
  <c r="AJ62" i="1"/>
  <c r="AJ63" i="1"/>
  <c r="AJ64" i="1"/>
  <c r="AJ66" i="1"/>
  <c r="AJ67" i="1"/>
  <c r="AJ14" i="1"/>
  <c r="AJ70" i="1"/>
  <c r="AJ71" i="1"/>
  <c r="AJ72" i="1"/>
  <c r="AJ73" i="1"/>
  <c r="AJ32" i="1"/>
  <c r="AJ33" i="1"/>
  <c r="AJ15" i="1"/>
  <c r="AJ77" i="1"/>
  <c r="AJ78" i="1"/>
  <c r="AJ79" i="1"/>
  <c r="AJ80" i="1"/>
  <c r="AJ82" i="1"/>
  <c r="AJ16" i="1"/>
  <c r="AJ144" i="1"/>
  <c r="AJ17" i="1"/>
  <c r="AJ83" i="1"/>
  <c r="AJ18" i="1"/>
  <c r="AJ84" i="1"/>
  <c r="AJ19" i="1"/>
  <c r="AJ149" i="1"/>
  <c r="AJ20" i="1"/>
  <c r="AJ86" i="1"/>
  <c r="AJ87" i="1"/>
  <c r="AJ21" i="1"/>
  <c r="AJ22" i="1"/>
  <c r="AJ88" i="1"/>
  <c r="AJ23" i="1"/>
  <c r="AJ40" i="1"/>
  <c r="AJ90" i="1"/>
  <c r="AJ42" i="1"/>
  <c r="AJ91" i="1"/>
  <c r="AJ92" i="1"/>
  <c r="AJ93" i="1"/>
  <c r="AJ27" i="1"/>
  <c r="AJ95" i="1"/>
  <c r="AJ96" i="1"/>
  <c r="AJ28" i="1"/>
  <c r="AJ100" i="1"/>
  <c r="AJ102" i="1"/>
  <c r="AJ104" i="1"/>
  <c r="AJ53" i="1"/>
  <c r="AJ107" i="1"/>
  <c r="AJ108" i="1"/>
  <c r="AJ110" i="1"/>
  <c r="AJ111" i="1"/>
  <c r="AJ112" i="1"/>
  <c r="AJ113" i="1"/>
  <c r="AJ114" i="1"/>
  <c r="AJ116" i="1"/>
  <c r="AJ117" i="1"/>
  <c r="AJ119" i="1"/>
  <c r="AJ120" i="1"/>
  <c r="AJ121" i="1"/>
  <c r="AJ65" i="1"/>
  <c r="AJ68" i="1"/>
  <c r="AJ69" i="1"/>
  <c r="AJ74" i="1"/>
  <c r="AJ75" i="1"/>
  <c r="AJ76" i="1"/>
  <c r="AJ34" i="1"/>
  <c r="AJ127" i="1"/>
  <c r="AJ128" i="1"/>
  <c r="AJ129" i="1"/>
  <c r="AJ130" i="1"/>
  <c r="AJ132" i="1"/>
  <c r="AJ133" i="1"/>
  <c r="AJ135" i="1"/>
  <c r="AJ138" i="1"/>
  <c r="AJ140" i="1"/>
  <c r="AJ141" i="1"/>
  <c r="AJ142" i="1"/>
  <c r="AJ143" i="1"/>
  <c r="AJ35" i="1"/>
  <c r="AJ145" i="1"/>
  <c r="AJ147" i="1"/>
  <c r="AJ148" i="1"/>
  <c r="AJ36" i="1"/>
  <c r="AJ150" i="1"/>
  <c r="AJ85" i="1"/>
  <c r="AJ151" i="1"/>
  <c r="AJ152" i="1"/>
  <c r="AJ37" i="1"/>
  <c r="AJ38" i="1"/>
  <c r="AJ153" i="1"/>
  <c r="AJ39" i="1"/>
  <c r="AJ155" i="1"/>
  <c r="AJ156" i="1"/>
  <c r="AJ41" i="1"/>
  <c r="AJ157" i="1"/>
  <c r="AJ158" i="1"/>
  <c r="AJ159" i="1"/>
  <c r="AJ43" i="1"/>
  <c r="AJ44" i="1"/>
  <c r="AJ160" i="1"/>
  <c r="AJ45" i="1"/>
  <c r="AJ161" i="1"/>
  <c r="AJ162" i="1"/>
  <c r="AJ46" i="1"/>
  <c r="AJ94" i="1"/>
  <c r="AJ163" i="1"/>
  <c r="AJ164" i="1"/>
  <c r="AJ165" i="1"/>
  <c r="AJ47" i="1"/>
  <c r="AJ166" i="1"/>
  <c r="AJ167" i="1"/>
  <c r="AJ421" i="1"/>
  <c r="AJ48" i="1"/>
  <c r="AJ9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98" i="1"/>
  <c r="AJ184" i="1"/>
  <c r="AJ185" i="1"/>
  <c r="AJ186" i="1"/>
  <c r="AJ187" i="1"/>
  <c r="AJ188" i="1"/>
  <c r="AJ189" i="1"/>
  <c r="AJ190" i="1"/>
  <c r="AJ99" i="1"/>
  <c r="AJ191" i="1"/>
  <c r="AJ192" i="1"/>
  <c r="AJ101" i="1"/>
  <c r="AJ193" i="1"/>
  <c r="AJ194" i="1"/>
  <c r="AJ195" i="1"/>
  <c r="AJ103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105" i="1"/>
  <c r="AJ208" i="1"/>
  <c r="AJ209" i="1"/>
  <c r="AJ210" i="1"/>
  <c r="AJ211" i="1"/>
  <c r="AJ212" i="1"/>
  <c r="AJ213" i="1"/>
  <c r="AJ214" i="1"/>
  <c r="AJ106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109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115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118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122" i="1"/>
  <c r="AJ314" i="1"/>
  <c r="AJ315" i="1"/>
  <c r="AJ316" i="1"/>
  <c r="AJ317" i="1"/>
  <c r="AJ318" i="1"/>
  <c r="AJ319" i="1"/>
  <c r="AJ320" i="1"/>
  <c r="AJ321" i="1"/>
  <c r="AJ322" i="1"/>
  <c r="AJ323" i="1"/>
  <c r="AJ123" i="1"/>
  <c r="AJ324" i="1"/>
  <c r="AJ325" i="1"/>
  <c r="AJ326" i="1"/>
  <c r="AJ327" i="1"/>
  <c r="AJ328" i="1"/>
  <c r="AJ329" i="1"/>
  <c r="AJ124" i="1"/>
  <c r="AJ330" i="1"/>
  <c r="AJ331" i="1"/>
  <c r="AJ125" i="1"/>
  <c r="AJ332" i="1"/>
  <c r="AJ333" i="1"/>
  <c r="AJ126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131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134" i="1"/>
  <c r="AJ358" i="1"/>
  <c r="AJ359" i="1"/>
  <c r="AJ360" i="1"/>
  <c r="AJ136" i="1"/>
  <c r="AJ361" i="1"/>
  <c r="AJ362" i="1"/>
  <c r="AJ363" i="1"/>
  <c r="AJ137" i="1"/>
  <c r="AJ364" i="1"/>
  <c r="AJ365" i="1"/>
  <c r="AJ366" i="1"/>
  <c r="AJ367" i="1"/>
  <c r="AJ368" i="1"/>
  <c r="AJ369" i="1"/>
  <c r="AJ370" i="1"/>
  <c r="AJ139" i="1"/>
  <c r="AJ371" i="1"/>
  <c r="AJ372" i="1"/>
  <c r="AJ373" i="1"/>
  <c r="AJ374" i="1"/>
  <c r="AJ375" i="1"/>
  <c r="AJ81" i="1"/>
  <c r="AJ376" i="1"/>
  <c r="AJ377" i="1"/>
  <c r="AJ378" i="1"/>
  <c r="AJ379" i="1"/>
  <c r="AJ380" i="1"/>
  <c r="AJ381" i="1"/>
  <c r="AJ382" i="1"/>
  <c r="AJ383" i="1"/>
  <c r="AJ384" i="1"/>
  <c r="AJ385" i="1"/>
  <c r="AJ386" i="1"/>
  <c r="AJ14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89" i="1"/>
  <c r="AJ154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" i="1"/>
  <c r="AD5" i="1"/>
  <c r="AD8" i="1"/>
  <c r="AD10" i="1"/>
  <c r="AD11" i="1"/>
  <c r="AD13" i="1"/>
  <c r="AD6" i="1"/>
  <c r="AD7" i="1"/>
  <c r="AD9" i="1"/>
  <c r="AD24" i="1"/>
  <c r="AD25" i="1"/>
  <c r="AD26" i="1"/>
  <c r="AD12" i="1"/>
  <c r="AD29" i="1"/>
  <c r="AD49" i="1"/>
  <c r="AD50" i="1"/>
  <c r="AD51" i="1"/>
  <c r="AD52" i="1"/>
  <c r="AD30" i="1"/>
  <c r="AD54" i="1"/>
  <c r="AD55" i="1"/>
  <c r="AD56" i="1"/>
  <c r="AD57" i="1"/>
  <c r="AD58" i="1"/>
  <c r="AD59" i="1"/>
  <c r="AD60" i="1"/>
  <c r="AD61" i="1"/>
  <c r="AD31" i="1"/>
  <c r="AD62" i="1"/>
  <c r="AD63" i="1"/>
  <c r="AD64" i="1"/>
  <c r="AD66" i="1"/>
  <c r="AD67" i="1"/>
  <c r="AD14" i="1"/>
  <c r="AD70" i="1"/>
  <c r="AD71" i="1"/>
  <c r="AD72" i="1"/>
  <c r="AD73" i="1"/>
  <c r="AD32" i="1"/>
  <c r="AD33" i="1"/>
  <c r="AD15" i="1"/>
  <c r="AD77" i="1"/>
  <c r="AD78" i="1"/>
  <c r="AD79" i="1"/>
  <c r="AD80" i="1"/>
  <c r="AD82" i="1"/>
  <c r="AD16" i="1"/>
  <c r="AD144" i="1"/>
  <c r="AD17" i="1"/>
  <c r="AD83" i="1"/>
  <c r="AD18" i="1"/>
  <c r="AD84" i="1"/>
  <c r="AD19" i="1"/>
  <c r="AD149" i="1"/>
  <c r="AD20" i="1"/>
  <c r="AD86" i="1"/>
  <c r="AD87" i="1"/>
  <c r="AD21" i="1"/>
  <c r="AD22" i="1"/>
  <c r="AD88" i="1"/>
  <c r="AD23" i="1"/>
  <c r="AD40" i="1"/>
  <c r="AD90" i="1"/>
  <c r="AD42" i="1"/>
  <c r="AD91" i="1"/>
  <c r="AD92" i="1"/>
  <c r="AD93" i="1"/>
  <c r="AD27" i="1"/>
  <c r="AD95" i="1"/>
  <c r="AD96" i="1"/>
  <c r="AD28" i="1"/>
  <c r="AD100" i="1"/>
  <c r="AD102" i="1"/>
  <c r="AD104" i="1"/>
  <c r="AD53" i="1"/>
  <c r="AD107" i="1"/>
  <c r="AD108" i="1"/>
  <c r="AD110" i="1"/>
  <c r="AD111" i="1"/>
  <c r="AD112" i="1"/>
  <c r="AD113" i="1"/>
  <c r="AD114" i="1"/>
  <c r="AD116" i="1"/>
  <c r="AD117" i="1"/>
  <c r="AD119" i="1"/>
  <c r="AD120" i="1"/>
  <c r="AD121" i="1"/>
  <c r="AD65" i="1"/>
  <c r="AD68" i="1"/>
  <c r="AD69" i="1"/>
  <c r="AD74" i="1"/>
  <c r="AD75" i="1"/>
  <c r="AD76" i="1"/>
  <c r="AD34" i="1"/>
  <c r="AD127" i="1"/>
  <c r="AD128" i="1"/>
  <c r="AD129" i="1"/>
  <c r="AD130" i="1"/>
  <c r="AD132" i="1"/>
  <c r="AD133" i="1"/>
  <c r="AD135" i="1"/>
  <c r="AD138" i="1"/>
  <c r="AD140" i="1"/>
  <c r="AD141" i="1"/>
  <c r="AD142" i="1"/>
  <c r="AD143" i="1"/>
  <c r="AD35" i="1"/>
  <c r="AD145" i="1"/>
  <c r="AD147" i="1"/>
  <c r="AD148" i="1"/>
  <c r="AD36" i="1"/>
  <c r="AD150" i="1"/>
  <c r="AD85" i="1"/>
  <c r="AD151" i="1"/>
  <c r="AD152" i="1"/>
  <c r="AD37" i="1"/>
  <c r="AD38" i="1"/>
  <c r="AD153" i="1"/>
  <c r="AD39" i="1"/>
  <c r="AD155" i="1"/>
  <c r="AD156" i="1"/>
  <c r="AD41" i="1"/>
  <c r="AD157" i="1"/>
  <c r="AD158" i="1"/>
  <c r="AD159" i="1"/>
  <c r="AD43" i="1"/>
  <c r="AD44" i="1"/>
  <c r="AD160" i="1"/>
  <c r="AD45" i="1"/>
  <c r="AD161" i="1"/>
  <c r="AD162" i="1"/>
  <c r="AD46" i="1"/>
  <c r="AD94" i="1"/>
  <c r="AD163" i="1"/>
  <c r="AD164" i="1"/>
  <c r="AD165" i="1"/>
  <c r="AD47" i="1"/>
  <c r="AD166" i="1"/>
  <c r="AD167" i="1"/>
  <c r="AD421" i="1"/>
  <c r="AD48" i="1"/>
  <c r="AD9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98" i="1"/>
  <c r="AD184" i="1"/>
  <c r="AD185" i="1"/>
  <c r="AD186" i="1"/>
  <c r="AD187" i="1"/>
  <c r="AD188" i="1"/>
  <c r="AD189" i="1"/>
  <c r="AD190" i="1"/>
  <c r="AD99" i="1"/>
  <c r="AD191" i="1"/>
  <c r="AD192" i="1"/>
  <c r="AD101" i="1"/>
  <c r="AD193" i="1"/>
  <c r="AD194" i="1"/>
  <c r="AD195" i="1"/>
  <c r="AD103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105" i="1"/>
  <c r="AD208" i="1"/>
  <c r="AD209" i="1"/>
  <c r="AD210" i="1"/>
  <c r="AD211" i="1"/>
  <c r="AD212" i="1"/>
  <c r="AD213" i="1"/>
  <c r="AD214" i="1"/>
  <c r="AD106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109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115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118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122" i="1"/>
  <c r="AD314" i="1"/>
  <c r="AD315" i="1"/>
  <c r="AD316" i="1"/>
  <c r="AD317" i="1"/>
  <c r="AD318" i="1"/>
  <c r="AD319" i="1"/>
  <c r="AD320" i="1"/>
  <c r="AD321" i="1"/>
  <c r="AD322" i="1"/>
  <c r="AD323" i="1"/>
  <c r="AD123" i="1"/>
  <c r="AD324" i="1"/>
  <c r="AD325" i="1"/>
  <c r="AD326" i="1"/>
  <c r="AD327" i="1"/>
  <c r="AD328" i="1"/>
  <c r="AD329" i="1"/>
  <c r="AD124" i="1"/>
  <c r="AD330" i="1"/>
  <c r="AD331" i="1"/>
  <c r="AD125" i="1"/>
  <c r="AD332" i="1"/>
  <c r="AD333" i="1"/>
  <c r="AD126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131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134" i="1"/>
  <c r="AD358" i="1"/>
  <c r="AD359" i="1"/>
  <c r="AD360" i="1"/>
  <c r="AD136" i="1"/>
  <c r="AD361" i="1"/>
  <c r="AD362" i="1"/>
  <c r="AD363" i="1"/>
  <c r="AD137" i="1"/>
  <c r="AD364" i="1"/>
  <c r="AD365" i="1"/>
  <c r="AD366" i="1"/>
  <c r="AD367" i="1"/>
  <c r="AD368" i="1"/>
  <c r="AD369" i="1"/>
  <c r="AD370" i="1"/>
  <c r="AD139" i="1"/>
  <c r="AD371" i="1"/>
  <c r="AD372" i="1"/>
  <c r="AD373" i="1"/>
  <c r="AD374" i="1"/>
  <c r="AD375" i="1"/>
  <c r="AD81" i="1"/>
  <c r="AD376" i="1"/>
  <c r="AD377" i="1"/>
  <c r="AD378" i="1"/>
  <c r="AD379" i="1"/>
  <c r="AD380" i="1"/>
  <c r="AD381" i="1"/>
  <c r="AD382" i="1"/>
  <c r="AD383" i="1"/>
  <c r="AD384" i="1"/>
  <c r="AD385" i="1"/>
  <c r="AD386" i="1"/>
  <c r="AD14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89" i="1"/>
  <c r="AD154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" i="1"/>
  <c r="AA20" i="1" l="1"/>
  <c r="AA5" i="1"/>
  <c r="AA10" i="1"/>
  <c r="AA11" i="1"/>
  <c r="AA27" i="1"/>
  <c r="AA6" i="1"/>
  <c r="AA7" i="1"/>
  <c r="AA28" i="1"/>
  <c r="AA30" i="1"/>
  <c r="AA31" i="1"/>
  <c r="AA8" i="1"/>
  <c r="AA14" i="1"/>
  <c r="AA33" i="1"/>
  <c r="AA15" i="1"/>
  <c r="AA9" i="1"/>
  <c r="AA18" i="1"/>
  <c r="AA19" i="1"/>
  <c r="AA21" i="1"/>
  <c r="AA22" i="1"/>
  <c r="AA23" i="1"/>
  <c r="AA40" i="1"/>
  <c r="AA41" i="1"/>
  <c r="AA42" i="1"/>
  <c r="AA44" i="1"/>
  <c r="AA26" i="1"/>
  <c r="AA46" i="1"/>
  <c r="AA12" i="1"/>
  <c r="AA13" i="1"/>
  <c r="AA47" i="1"/>
  <c r="AA29" i="1"/>
  <c r="AA48" i="1"/>
  <c r="AA24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3" i="1"/>
  <c r="AA74" i="1"/>
  <c r="AA75" i="1"/>
  <c r="AA76" i="1"/>
  <c r="AA34" i="1"/>
  <c r="AA77" i="1"/>
  <c r="AA78" i="1"/>
  <c r="AA79" i="1"/>
  <c r="AA80" i="1"/>
  <c r="AA35" i="1"/>
  <c r="AA82" i="1"/>
  <c r="AA83" i="1"/>
  <c r="AA84" i="1"/>
  <c r="AA36" i="1"/>
  <c r="AA86" i="1"/>
  <c r="AA87" i="1"/>
  <c r="AA37" i="1"/>
  <c r="AA38" i="1"/>
  <c r="AA88" i="1"/>
  <c r="AA39" i="1"/>
  <c r="AA90" i="1"/>
  <c r="AA91" i="1"/>
  <c r="AA92" i="1"/>
  <c r="AA93" i="1"/>
  <c r="AA94" i="1"/>
  <c r="AA95" i="1"/>
  <c r="AA96" i="1"/>
  <c r="AA97" i="1"/>
  <c r="AA72" i="1"/>
  <c r="AA32" i="1"/>
  <c r="AA81" i="1"/>
  <c r="AA16" i="1"/>
  <c r="AA17" i="1"/>
  <c r="AA43" i="1"/>
  <c r="AA25" i="1"/>
  <c r="AA45" i="1"/>
  <c r="AA102" i="1"/>
  <c r="AA104" i="1"/>
  <c r="AA107" i="1"/>
  <c r="AA108" i="1"/>
  <c r="AA110" i="1"/>
  <c r="AA111" i="1"/>
  <c r="AA112" i="1"/>
  <c r="AA113" i="1"/>
  <c r="AA114" i="1"/>
  <c r="AA116" i="1"/>
  <c r="AA117" i="1"/>
  <c r="AA119" i="1"/>
  <c r="AA120" i="1"/>
  <c r="AA121" i="1"/>
  <c r="AA127" i="1"/>
  <c r="AA128" i="1"/>
  <c r="AA129" i="1"/>
  <c r="AA132" i="1"/>
  <c r="AA133" i="1"/>
  <c r="AA135" i="1"/>
  <c r="AA138" i="1"/>
  <c r="AA142" i="1"/>
  <c r="AA143" i="1"/>
  <c r="AA144" i="1"/>
  <c r="AA147" i="1"/>
  <c r="AA148" i="1"/>
  <c r="AA149" i="1"/>
  <c r="AA150" i="1"/>
  <c r="AA85" i="1"/>
  <c r="AA151" i="1"/>
  <c r="AA152" i="1"/>
  <c r="AA153" i="1"/>
  <c r="AA155" i="1"/>
  <c r="AA156" i="1"/>
  <c r="AA157" i="1"/>
  <c r="AA158" i="1"/>
  <c r="AA159" i="1"/>
  <c r="AA160" i="1"/>
  <c r="AA161" i="1"/>
  <c r="AA162" i="1"/>
  <c r="AA163" i="1"/>
  <c r="AA164" i="1"/>
  <c r="AA166" i="1"/>
  <c r="AA167" i="1"/>
  <c r="AA98" i="1"/>
  <c r="AA99" i="1"/>
  <c r="AA100" i="1"/>
  <c r="AA101" i="1"/>
  <c r="AA103" i="1"/>
  <c r="AA105" i="1"/>
  <c r="AA106" i="1"/>
  <c r="AA109" i="1"/>
  <c r="AA115" i="1"/>
  <c r="AA118" i="1"/>
  <c r="AA122" i="1"/>
  <c r="AA123" i="1"/>
  <c r="AA124" i="1"/>
  <c r="AA125" i="1"/>
  <c r="AA126" i="1"/>
  <c r="AA130" i="1"/>
  <c r="AA131" i="1"/>
  <c r="AA134" i="1"/>
  <c r="AA136" i="1"/>
  <c r="AA137" i="1"/>
  <c r="AA139" i="1"/>
  <c r="AA140" i="1"/>
  <c r="AA141" i="1"/>
  <c r="AA145" i="1"/>
  <c r="AA146" i="1"/>
  <c r="AA89" i="1"/>
  <c r="AA154" i="1"/>
  <c r="AA165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" i="1"/>
  <c r="Z20" i="1"/>
  <c r="Z5" i="1"/>
  <c r="Z10" i="1"/>
  <c r="Z11" i="1"/>
  <c r="Z27" i="1"/>
  <c r="Z6" i="1"/>
  <c r="Z7" i="1"/>
  <c r="Z28" i="1"/>
  <c r="Z30" i="1"/>
  <c r="Z31" i="1"/>
  <c r="Z8" i="1"/>
  <c r="Z14" i="1"/>
  <c r="Z33" i="1"/>
  <c r="Z15" i="1"/>
  <c r="Z9" i="1"/>
  <c r="Z18" i="1"/>
  <c r="Z19" i="1"/>
  <c r="Z21" i="1"/>
  <c r="Z22" i="1"/>
  <c r="Z23" i="1"/>
  <c r="Z40" i="1"/>
  <c r="Z41" i="1"/>
  <c r="Z42" i="1"/>
  <c r="Z44" i="1"/>
  <c r="Z26" i="1"/>
  <c r="Z46" i="1"/>
  <c r="Z12" i="1"/>
  <c r="Z13" i="1"/>
  <c r="Z47" i="1"/>
  <c r="Z29" i="1"/>
  <c r="Z48" i="1"/>
  <c r="Z24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3" i="1"/>
  <c r="Z74" i="1"/>
  <c r="Z75" i="1"/>
  <c r="Z76" i="1"/>
  <c r="Z34" i="1"/>
  <c r="Z77" i="1"/>
  <c r="Z78" i="1"/>
  <c r="Z79" i="1"/>
  <c r="Z80" i="1"/>
  <c r="Z35" i="1"/>
  <c r="Z82" i="1"/>
  <c r="Z83" i="1"/>
  <c r="Z84" i="1"/>
  <c r="Z36" i="1"/>
  <c r="Z86" i="1"/>
  <c r="Z87" i="1"/>
  <c r="Z37" i="1"/>
  <c r="Z38" i="1"/>
  <c r="Z88" i="1"/>
  <c r="Z39" i="1"/>
  <c r="Z90" i="1"/>
  <c r="Z91" i="1"/>
  <c r="Z92" i="1"/>
  <c r="Z93" i="1"/>
  <c r="Z94" i="1"/>
  <c r="Z95" i="1"/>
  <c r="Z96" i="1"/>
  <c r="Z97" i="1"/>
  <c r="Z72" i="1"/>
  <c r="Z32" i="1"/>
  <c r="Z81" i="1"/>
  <c r="Z16" i="1"/>
  <c r="Z17" i="1"/>
  <c r="Z43" i="1"/>
  <c r="Z25" i="1"/>
  <c r="Z45" i="1"/>
  <c r="Z102" i="1"/>
  <c r="Z104" i="1"/>
  <c r="Z107" i="1"/>
  <c r="Z108" i="1"/>
  <c r="Z110" i="1"/>
  <c r="Z111" i="1"/>
  <c r="Z112" i="1"/>
  <c r="Z113" i="1"/>
  <c r="Z114" i="1"/>
  <c r="Z116" i="1"/>
  <c r="Z117" i="1"/>
  <c r="Z119" i="1"/>
  <c r="Z120" i="1"/>
  <c r="Z121" i="1"/>
  <c r="Z127" i="1"/>
  <c r="Z128" i="1"/>
  <c r="Z129" i="1"/>
  <c r="Z132" i="1"/>
  <c r="Z133" i="1"/>
  <c r="Z135" i="1"/>
  <c r="Z138" i="1"/>
  <c r="Z142" i="1"/>
  <c r="Z143" i="1"/>
  <c r="Z144" i="1"/>
  <c r="Z147" i="1"/>
  <c r="Z148" i="1"/>
  <c r="Z149" i="1"/>
  <c r="Z150" i="1"/>
  <c r="Z85" i="1"/>
  <c r="Z151" i="1"/>
  <c r="Z152" i="1"/>
  <c r="Z153" i="1"/>
  <c r="Z155" i="1"/>
  <c r="Z156" i="1"/>
  <c r="Z157" i="1"/>
  <c r="Z158" i="1"/>
  <c r="Z159" i="1"/>
  <c r="Z160" i="1"/>
  <c r="Z161" i="1"/>
  <c r="Z162" i="1"/>
  <c r="Z163" i="1"/>
  <c r="Z164" i="1"/>
  <c r="Z166" i="1"/>
  <c r="Z167" i="1"/>
  <c r="Z98" i="1"/>
  <c r="Z99" i="1"/>
  <c r="Z100" i="1"/>
  <c r="Z101" i="1"/>
  <c r="Z103" i="1"/>
  <c r="Z105" i="1"/>
  <c r="Z106" i="1"/>
  <c r="Z109" i="1"/>
  <c r="Z115" i="1"/>
  <c r="Z118" i="1"/>
  <c r="Z122" i="1"/>
  <c r="Z123" i="1"/>
  <c r="Z124" i="1"/>
  <c r="Z125" i="1"/>
  <c r="Z126" i="1"/>
  <c r="Z130" i="1"/>
  <c r="Z131" i="1"/>
  <c r="Z134" i="1"/>
  <c r="Z136" i="1"/>
  <c r="Z137" i="1"/>
  <c r="Z139" i="1"/>
  <c r="Z140" i="1"/>
  <c r="Z141" i="1"/>
  <c r="Z145" i="1"/>
  <c r="Z146" i="1"/>
  <c r="Z89" i="1"/>
  <c r="Z154" i="1"/>
  <c r="Z165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" i="1"/>
  <c r="Q97" i="1" l="1"/>
  <c r="F97" i="1"/>
  <c r="Q48" i="1"/>
  <c r="F48" i="1"/>
  <c r="Q421" i="1"/>
  <c r="F421" i="1"/>
  <c r="Q167" i="1"/>
  <c r="F167" i="1"/>
  <c r="Q420" i="1"/>
  <c r="F420" i="1"/>
  <c r="Q29" i="1"/>
  <c r="F29" i="1"/>
  <c r="Q28" i="1"/>
  <c r="F28" i="1"/>
  <c r="Q7" i="1"/>
  <c r="F7" i="1"/>
  <c r="Q6" i="1"/>
  <c r="F6" i="1"/>
  <c r="Q96" i="1"/>
  <c r="F96" i="1"/>
  <c r="Q419" i="1"/>
  <c r="F419" i="1"/>
  <c r="Q418" i="1"/>
  <c r="F418" i="1"/>
  <c r="Q166" i="1"/>
  <c r="F166" i="1"/>
  <c r="Q47" i="1"/>
  <c r="F47" i="1"/>
  <c r="Q417" i="1"/>
  <c r="F417" i="1"/>
  <c r="Q416" i="1"/>
  <c r="F416" i="1"/>
  <c r="Q13" i="1"/>
  <c r="F13" i="1"/>
  <c r="Q12" i="1"/>
  <c r="F12" i="1"/>
  <c r="Q415" i="1"/>
  <c r="F415" i="1"/>
  <c r="Q95" i="1"/>
  <c r="F95" i="1"/>
  <c r="Q165" i="1"/>
  <c r="F165" i="1"/>
  <c r="Q414" i="1"/>
  <c r="F414" i="1"/>
  <c r="Q164" i="1"/>
  <c r="F164" i="1"/>
  <c r="Q27" i="1"/>
  <c r="F27" i="1"/>
  <c r="Q163" i="1"/>
  <c r="F163" i="1"/>
  <c r="Q413" i="1"/>
  <c r="F413" i="1"/>
  <c r="Q412" i="1"/>
  <c r="F412" i="1"/>
  <c r="Q411" i="1"/>
  <c r="F411" i="1"/>
  <c r="Q94" i="1"/>
  <c r="F94" i="1"/>
  <c r="Q410" i="1"/>
  <c r="F410" i="1"/>
  <c r="Q46" i="1"/>
  <c r="F46" i="1"/>
  <c r="Q93" i="1"/>
  <c r="F93" i="1"/>
  <c r="Q409" i="1"/>
  <c r="F409" i="1"/>
  <c r="Q408" i="1"/>
  <c r="F408" i="1"/>
  <c r="Q92" i="1"/>
  <c r="F92" i="1"/>
  <c r="Q162" i="1"/>
  <c r="F162" i="1"/>
  <c r="Q161" i="1"/>
  <c r="F161" i="1"/>
  <c r="Q45" i="1"/>
  <c r="F45" i="1"/>
  <c r="Q160" i="1"/>
  <c r="F160" i="1"/>
  <c r="Q91" i="1"/>
  <c r="F91" i="1"/>
  <c r="Q26" i="1"/>
  <c r="F26" i="1"/>
  <c r="Q44" i="1"/>
  <c r="F44" i="1"/>
  <c r="Q25" i="1"/>
  <c r="F25" i="1"/>
  <c r="Q43" i="1"/>
  <c r="F43" i="1"/>
  <c r="Q159" i="1"/>
  <c r="F159" i="1"/>
  <c r="Q42" i="1"/>
  <c r="F42" i="1"/>
  <c r="Q11" i="1"/>
  <c r="F11" i="1"/>
  <c r="Q407" i="1"/>
  <c r="F407" i="1"/>
  <c r="Q158" i="1"/>
  <c r="F158" i="1"/>
  <c r="Q406" i="1"/>
  <c r="F406" i="1"/>
  <c r="Q405" i="1"/>
  <c r="F405" i="1"/>
  <c r="Q404" i="1"/>
  <c r="F404" i="1"/>
  <c r="Q157" i="1"/>
  <c r="F157" i="1"/>
  <c r="Q41" i="1"/>
  <c r="F41" i="1"/>
  <c r="Q24" i="1"/>
  <c r="F24" i="1"/>
  <c r="Q90" i="1"/>
  <c r="F90" i="1"/>
  <c r="Q40" i="1"/>
  <c r="F40" i="1"/>
  <c r="Q156" i="1"/>
  <c r="F156" i="1"/>
  <c r="Q10" i="1"/>
  <c r="F10" i="1"/>
  <c r="Q155" i="1"/>
  <c r="F155" i="1"/>
  <c r="Q5" i="1"/>
  <c r="F5" i="1"/>
  <c r="Q23" i="1"/>
  <c r="F23" i="1"/>
  <c r="Q39" i="1"/>
  <c r="F39" i="1"/>
  <c r="Q154" i="1"/>
  <c r="F154" i="1"/>
  <c r="Q89" i="1"/>
  <c r="F89" i="1"/>
  <c r="Q403" i="1"/>
  <c r="F403" i="1"/>
  <c r="Q88" i="1"/>
  <c r="F88" i="1"/>
  <c r="Q402" i="1"/>
  <c r="F402" i="1"/>
  <c r="Q401" i="1"/>
  <c r="F401" i="1"/>
  <c r="Q153" i="1"/>
  <c r="F153" i="1"/>
  <c r="Q400" i="1"/>
  <c r="F400" i="1"/>
  <c r="Q38" i="1"/>
  <c r="F38" i="1"/>
  <c r="Q22" i="1"/>
  <c r="F22" i="1"/>
  <c r="Q399" i="1"/>
  <c r="F399" i="1"/>
  <c r="Q37" i="1"/>
  <c r="F37" i="1"/>
  <c r="Q398" i="1"/>
  <c r="F398" i="1"/>
  <c r="Q397" i="1"/>
  <c r="F397" i="1"/>
  <c r="Q21" i="1"/>
  <c r="F21" i="1"/>
  <c r="Q87" i="1"/>
  <c r="F87" i="1"/>
  <c r="Q152" i="1"/>
  <c r="F152" i="1"/>
  <c r="Q396" i="1"/>
  <c r="F396" i="1"/>
  <c r="Q86" i="1"/>
  <c r="F86" i="1"/>
  <c r="Q151" i="1"/>
  <c r="F151" i="1"/>
  <c r="Q395" i="1"/>
  <c r="F395" i="1"/>
  <c r="Q394" i="1"/>
  <c r="F394" i="1"/>
  <c r="Q393" i="1"/>
  <c r="F393" i="1"/>
  <c r="Q85" i="1"/>
  <c r="F85" i="1"/>
  <c r="Q150" i="1"/>
  <c r="F150" i="1"/>
  <c r="Q36" i="1"/>
  <c r="F36" i="1"/>
  <c r="Q20" i="1"/>
  <c r="Q149" i="1"/>
  <c r="F149" i="1"/>
  <c r="Q392" i="1"/>
  <c r="F392" i="1"/>
  <c r="Q19" i="1"/>
  <c r="F19" i="1"/>
  <c r="Q391" i="1"/>
  <c r="F391" i="1"/>
  <c r="Q390" i="1"/>
  <c r="F390" i="1"/>
  <c r="Q389" i="1"/>
  <c r="F389" i="1"/>
  <c r="Q148" i="1"/>
  <c r="F148" i="1"/>
  <c r="Q84" i="1"/>
  <c r="F84" i="1"/>
  <c r="Q388" i="1"/>
  <c r="F388" i="1"/>
  <c r="Q18" i="1"/>
  <c r="F18" i="1"/>
  <c r="Q147" i="1"/>
  <c r="F147" i="1"/>
  <c r="Q83" i="1"/>
  <c r="F83" i="1"/>
  <c r="Q387" i="1"/>
  <c r="F387" i="1"/>
  <c r="Q146" i="1"/>
  <c r="F146" i="1"/>
  <c r="Q386" i="1"/>
  <c r="F386" i="1"/>
  <c r="Q145" i="1"/>
  <c r="F145" i="1"/>
  <c r="Q9" i="1"/>
  <c r="F9" i="1"/>
  <c r="Q17" i="1"/>
  <c r="F17" i="1"/>
  <c r="Q385" i="1"/>
  <c r="F385" i="1"/>
  <c r="Q384" i="1"/>
  <c r="F384" i="1"/>
  <c r="Q383" i="1"/>
  <c r="F383" i="1"/>
  <c r="Q144" i="1"/>
  <c r="F144" i="1"/>
  <c r="Q16" i="1"/>
  <c r="F16" i="1"/>
  <c r="Q82" i="1"/>
  <c r="F82" i="1"/>
  <c r="Q382" i="1"/>
  <c r="F382" i="1"/>
  <c r="Q381" i="1"/>
  <c r="F381" i="1"/>
  <c r="Q35" i="1"/>
  <c r="F35" i="1"/>
  <c r="Q143" i="1"/>
  <c r="F143" i="1"/>
  <c r="Q380" i="1"/>
  <c r="F380" i="1"/>
  <c r="Q142" i="1"/>
  <c r="F142" i="1"/>
  <c r="Q379" i="1"/>
  <c r="F379" i="1"/>
  <c r="Q378" i="1"/>
  <c r="F378" i="1"/>
  <c r="Q377" i="1"/>
  <c r="F377" i="1"/>
  <c r="Q376" i="1"/>
  <c r="F376" i="1"/>
  <c r="Q81" i="1"/>
  <c r="F81" i="1"/>
  <c r="Q141" i="1"/>
  <c r="F141" i="1"/>
  <c r="Q375" i="1"/>
  <c r="F375" i="1"/>
  <c r="Q374" i="1"/>
  <c r="F374" i="1"/>
  <c r="Q373" i="1"/>
  <c r="F373" i="1"/>
  <c r="Q372" i="1"/>
  <c r="F372" i="1"/>
  <c r="Q371" i="1"/>
  <c r="F371" i="1"/>
  <c r="Q140" i="1"/>
  <c r="F140" i="1"/>
  <c r="Q139" i="1"/>
  <c r="F139" i="1"/>
  <c r="Q370" i="1"/>
  <c r="F370" i="1"/>
  <c r="Q369" i="1"/>
  <c r="F369" i="1"/>
  <c r="Q138" i="1"/>
  <c r="F138" i="1"/>
  <c r="Q368" i="1"/>
  <c r="F368" i="1"/>
  <c r="Q367" i="1"/>
  <c r="F367" i="1"/>
  <c r="Q366" i="1"/>
  <c r="F366" i="1"/>
  <c r="Q365" i="1"/>
  <c r="F365" i="1"/>
  <c r="Q364" i="1"/>
  <c r="F364" i="1"/>
  <c r="Q137" i="1"/>
  <c r="F137" i="1"/>
  <c r="Q80" i="1"/>
  <c r="F80" i="1"/>
  <c r="Q363" i="1"/>
  <c r="F363" i="1"/>
  <c r="Q362" i="1"/>
  <c r="F362" i="1"/>
  <c r="Q361" i="1"/>
  <c r="F361" i="1"/>
  <c r="Q136" i="1"/>
  <c r="F136" i="1"/>
  <c r="Q360" i="1"/>
  <c r="F360" i="1"/>
  <c r="Q359" i="1"/>
  <c r="F359" i="1"/>
  <c r="Q358" i="1"/>
  <c r="F358" i="1"/>
  <c r="Q135" i="1"/>
  <c r="F135" i="1"/>
  <c r="Q134" i="1"/>
  <c r="F134" i="1"/>
  <c r="Q79" i="1"/>
  <c r="F79" i="1"/>
  <c r="Q357" i="1"/>
  <c r="F357" i="1"/>
  <c r="Q356" i="1"/>
  <c r="F356" i="1"/>
  <c r="Q355" i="1"/>
  <c r="F355" i="1"/>
  <c r="Q354" i="1"/>
  <c r="F354" i="1"/>
  <c r="Q353" i="1"/>
  <c r="F353" i="1"/>
  <c r="Q78" i="1"/>
  <c r="F78" i="1"/>
  <c r="Q352" i="1"/>
  <c r="F352" i="1"/>
  <c r="Q351" i="1"/>
  <c r="F351" i="1"/>
  <c r="Q350" i="1"/>
  <c r="F350" i="1"/>
  <c r="Q349" i="1"/>
  <c r="F349" i="1"/>
  <c r="Q133" i="1"/>
  <c r="F133" i="1"/>
  <c r="Q132" i="1"/>
  <c r="F132" i="1"/>
  <c r="Q348" i="1"/>
  <c r="F348" i="1"/>
  <c r="Q347" i="1"/>
  <c r="F347" i="1"/>
  <c r="Q346" i="1"/>
  <c r="F346" i="1"/>
  <c r="Q131" i="1"/>
  <c r="F131" i="1"/>
  <c r="Q77" i="1"/>
  <c r="F77" i="1"/>
  <c r="Q130" i="1"/>
  <c r="F130" i="1"/>
  <c r="Q345" i="1"/>
  <c r="F345" i="1"/>
  <c r="Q344" i="1"/>
  <c r="F344" i="1"/>
  <c r="Q129" i="1"/>
  <c r="F129" i="1"/>
  <c r="Q343" i="1"/>
  <c r="F343" i="1"/>
  <c r="Q342" i="1"/>
  <c r="F342" i="1"/>
  <c r="Q341" i="1"/>
  <c r="F341" i="1"/>
  <c r="Q128" i="1"/>
  <c r="F128" i="1"/>
  <c r="Q340" i="1"/>
  <c r="F340" i="1"/>
  <c r="Q339" i="1"/>
  <c r="F339" i="1"/>
  <c r="Q127" i="1"/>
  <c r="F127" i="1"/>
  <c r="Q34" i="1"/>
  <c r="F34" i="1"/>
  <c r="Q338" i="1"/>
  <c r="F338" i="1"/>
  <c r="Q76" i="1"/>
  <c r="F76" i="1"/>
  <c r="Q337" i="1"/>
  <c r="F337" i="1"/>
  <c r="Q336" i="1"/>
  <c r="F336" i="1"/>
  <c r="Q335" i="1"/>
  <c r="F335" i="1"/>
  <c r="Q75" i="1"/>
  <c r="F75" i="1"/>
  <c r="Q334" i="1"/>
  <c r="F334" i="1"/>
  <c r="Q126" i="1"/>
  <c r="F126" i="1"/>
  <c r="Q74" i="1"/>
  <c r="F74" i="1"/>
  <c r="Q333" i="1"/>
  <c r="F333" i="1"/>
  <c r="Q15" i="1"/>
  <c r="F15" i="1"/>
  <c r="Q33" i="1"/>
  <c r="F33" i="1"/>
  <c r="Q332" i="1"/>
  <c r="F332" i="1"/>
  <c r="Q125" i="1"/>
  <c r="F125" i="1"/>
  <c r="Q331" i="1"/>
  <c r="F331" i="1"/>
  <c r="Q32" i="1"/>
  <c r="F32" i="1"/>
  <c r="Q330" i="1"/>
  <c r="F330" i="1"/>
  <c r="Q73" i="1"/>
  <c r="F73" i="1"/>
  <c r="Q124" i="1"/>
  <c r="F124" i="1"/>
  <c r="Q329" i="1"/>
  <c r="F329" i="1"/>
  <c r="Q328" i="1"/>
  <c r="F328" i="1"/>
  <c r="Q327" i="1"/>
  <c r="F327" i="1"/>
  <c r="Q72" i="1"/>
  <c r="F72" i="1"/>
  <c r="Q71" i="1"/>
  <c r="F71" i="1"/>
  <c r="Q326" i="1"/>
  <c r="F326" i="1"/>
  <c r="Q325" i="1"/>
  <c r="F325" i="1"/>
  <c r="Q324" i="1"/>
  <c r="F324" i="1"/>
  <c r="Q123" i="1"/>
  <c r="F123" i="1"/>
  <c r="Q323" i="1"/>
  <c r="F323" i="1"/>
  <c r="Q322" i="1"/>
  <c r="F322" i="1"/>
  <c r="Q70" i="1"/>
  <c r="F70" i="1"/>
  <c r="Q321" i="1"/>
  <c r="F321" i="1"/>
  <c r="Q320" i="1"/>
  <c r="F320" i="1"/>
  <c r="Q319" i="1"/>
  <c r="F319" i="1"/>
  <c r="Q318" i="1"/>
  <c r="F318" i="1"/>
  <c r="Q14" i="1"/>
  <c r="F14" i="1"/>
  <c r="Q317" i="1"/>
  <c r="F317" i="1"/>
  <c r="Q316" i="1"/>
  <c r="F316" i="1"/>
  <c r="Q69" i="1"/>
  <c r="F69" i="1"/>
  <c r="Q315" i="1"/>
  <c r="F315" i="1"/>
  <c r="Q314" i="1"/>
  <c r="F314" i="1"/>
  <c r="Q122" i="1"/>
  <c r="F122" i="1"/>
  <c r="Q313" i="1"/>
  <c r="F313" i="1"/>
  <c r="Q312" i="1"/>
  <c r="F312" i="1"/>
  <c r="Q68" i="1"/>
  <c r="F68" i="1"/>
  <c r="Q67" i="1"/>
  <c r="F67" i="1"/>
  <c r="Q311" i="1"/>
  <c r="F311" i="1"/>
  <c r="Q66" i="1"/>
  <c r="F66" i="1"/>
  <c r="Q65" i="1"/>
  <c r="F65" i="1"/>
  <c r="Q310" i="1"/>
  <c r="F310" i="1"/>
  <c r="Q309" i="1"/>
  <c r="F309" i="1"/>
  <c r="Q121" i="1"/>
  <c r="F121" i="1"/>
  <c r="Q8" i="1"/>
  <c r="F8" i="1"/>
  <c r="Q4" i="1"/>
  <c r="F4" i="1"/>
  <c r="Q120" i="1"/>
  <c r="F120" i="1"/>
  <c r="Q308" i="1"/>
  <c r="F308" i="1"/>
  <c r="Q307" i="1"/>
  <c r="F307" i="1"/>
  <c r="Q64" i="1"/>
  <c r="F64" i="1"/>
  <c r="Q306" i="1"/>
  <c r="F306" i="1"/>
  <c r="Q305" i="1"/>
  <c r="F305" i="1"/>
  <c r="Q304" i="1"/>
  <c r="F304" i="1"/>
  <c r="Q303" i="1"/>
  <c r="F303" i="1"/>
  <c r="Q302" i="1"/>
  <c r="F302" i="1"/>
  <c r="Q119" i="1"/>
  <c r="F119" i="1"/>
  <c r="Q301" i="1"/>
  <c r="F301" i="1"/>
  <c r="Q300" i="1"/>
  <c r="F300" i="1"/>
  <c r="Q299" i="1"/>
  <c r="F299" i="1"/>
  <c r="Q298" i="1"/>
  <c r="F298" i="1"/>
  <c r="Q297" i="1"/>
  <c r="F297" i="1"/>
  <c r="Q63" i="1"/>
  <c r="F63" i="1"/>
  <c r="Q118" i="1"/>
  <c r="F118" i="1"/>
  <c r="Q296" i="1"/>
  <c r="F296" i="1"/>
  <c r="Q295" i="1"/>
  <c r="F295" i="1"/>
  <c r="Q294" i="1"/>
  <c r="F294" i="1"/>
  <c r="Q293" i="1"/>
  <c r="F293" i="1"/>
  <c r="Q292" i="1"/>
  <c r="F292" i="1"/>
  <c r="Q291" i="1"/>
  <c r="F291" i="1"/>
  <c r="Q290" i="1"/>
  <c r="F290" i="1"/>
  <c r="Q289" i="1"/>
  <c r="F289" i="1"/>
  <c r="Q288" i="1"/>
  <c r="F288" i="1"/>
  <c r="Q287" i="1"/>
  <c r="F287" i="1"/>
  <c r="Q286" i="1"/>
  <c r="F286" i="1"/>
  <c r="Q285" i="1"/>
  <c r="F285" i="1"/>
  <c r="Q284" i="1"/>
  <c r="F284" i="1"/>
  <c r="Q62" i="1"/>
  <c r="F62" i="1"/>
  <c r="Q283" i="1"/>
  <c r="F283" i="1"/>
  <c r="Q282" i="1"/>
  <c r="F282" i="1"/>
  <c r="Q281" i="1"/>
  <c r="F281" i="1"/>
  <c r="Q280" i="1"/>
  <c r="F280" i="1"/>
  <c r="Q279" i="1"/>
  <c r="F279" i="1"/>
  <c r="Q278" i="1"/>
  <c r="F278" i="1"/>
  <c r="Q277" i="1"/>
  <c r="F277" i="1"/>
  <c r="Q276" i="1"/>
  <c r="F276" i="1"/>
  <c r="Q275" i="1"/>
  <c r="F275" i="1"/>
  <c r="Q274" i="1"/>
  <c r="F274" i="1"/>
  <c r="Q273" i="1"/>
  <c r="F273" i="1"/>
  <c r="Q31" i="1"/>
  <c r="F31" i="1"/>
  <c r="Q61" i="1"/>
  <c r="F61" i="1"/>
  <c r="Q272" i="1"/>
  <c r="F272" i="1"/>
  <c r="Q60" i="1"/>
  <c r="F60" i="1"/>
  <c r="Q271" i="1"/>
  <c r="F271" i="1"/>
  <c r="Q270" i="1"/>
  <c r="F270" i="1"/>
  <c r="Q117" i="1"/>
  <c r="F117" i="1"/>
  <c r="Q269" i="1"/>
  <c r="F269" i="1"/>
  <c r="Q268" i="1"/>
  <c r="F268" i="1"/>
  <c r="Q267" i="1"/>
  <c r="F267" i="1"/>
  <c r="Q266" i="1"/>
  <c r="F266" i="1"/>
  <c r="Q265" i="1"/>
  <c r="F265" i="1"/>
  <c r="Q264" i="1"/>
  <c r="F264" i="1"/>
  <c r="Q263" i="1"/>
  <c r="F263" i="1"/>
  <c r="Q116" i="1"/>
  <c r="F116" i="1"/>
  <c r="Q262" i="1"/>
  <c r="F262" i="1"/>
  <c r="Q115" i="1"/>
  <c r="F115" i="1"/>
  <c r="Q59" i="1"/>
  <c r="F59" i="1"/>
  <c r="Q261" i="1"/>
  <c r="F261" i="1"/>
  <c r="Q260" i="1"/>
  <c r="F260" i="1"/>
  <c r="Q259" i="1"/>
  <c r="F259" i="1"/>
  <c r="Q258" i="1"/>
  <c r="F258" i="1"/>
  <c r="Q257" i="1"/>
  <c r="F257" i="1"/>
  <c r="Q256" i="1"/>
  <c r="F256" i="1"/>
  <c r="Q255" i="1"/>
  <c r="F255" i="1"/>
  <c r="Q254" i="1"/>
  <c r="F254" i="1"/>
  <c r="Q253" i="1"/>
  <c r="F253" i="1"/>
  <c r="Q252" i="1"/>
  <c r="F252" i="1"/>
  <c r="Q251" i="1"/>
  <c r="F251" i="1"/>
  <c r="Q58" i="1"/>
  <c r="F58" i="1"/>
  <c r="Q250" i="1"/>
  <c r="F250" i="1"/>
  <c r="Q57" i="1"/>
  <c r="F57" i="1"/>
  <c r="Q114" i="1"/>
  <c r="F114" i="1"/>
  <c r="Q249" i="1"/>
  <c r="F249" i="1"/>
  <c r="Q113" i="1"/>
  <c r="F113" i="1"/>
  <c r="Q248" i="1"/>
  <c r="F248" i="1"/>
  <c r="Q247" i="1"/>
  <c r="F247" i="1"/>
  <c r="Q246" i="1"/>
  <c r="F246" i="1"/>
  <c r="Q112" i="1"/>
  <c r="F112" i="1"/>
  <c r="Q111" i="1"/>
  <c r="F111" i="1"/>
  <c r="Q245" i="1"/>
  <c r="F245" i="1"/>
  <c r="Q244" i="1"/>
  <c r="F244" i="1"/>
  <c r="Q243" i="1"/>
  <c r="F243" i="1"/>
  <c r="Q242" i="1"/>
  <c r="F242" i="1"/>
  <c r="Q241" i="1"/>
  <c r="F241" i="1"/>
  <c r="Q240" i="1"/>
  <c r="F240" i="1"/>
  <c r="Q239" i="1"/>
  <c r="F239" i="1"/>
  <c r="Q238" i="1"/>
  <c r="F238" i="1"/>
  <c r="Q237" i="1"/>
  <c r="F237" i="1"/>
  <c r="Q236" i="1"/>
  <c r="F236" i="1"/>
  <c r="Q110" i="1"/>
  <c r="F110" i="1"/>
  <c r="Q109" i="1"/>
  <c r="F109" i="1"/>
  <c r="Q235" i="1"/>
  <c r="F235" i="1"/>
  <c r="Q108" i="1"/>
  <c r="F108" i="1"/>
  <c r="Q234" i="1"/>
  <c r="F234" i="1"/>
  <c r="Q233" i="1"/>
  <c r="F233" i="1"/>
  <c r="Q232" i="1"/>
  <c r="F232" i="1"/>
  <c r="Q231" i="1"/>
  <c r="F231" i="1"/>
  <c r="Q107" i="1"/>
  <c r="F107" i="1"/>
  <c r="Q230" i="1"/>
  <c r="F230" i="1"/>
  <c r="Q229" i="1"/>
  <c r="F229" i="1"/>
  <c r="Q228" i="1"/>
  <c r="F228" i="1"/>
  <c r="Q227" i="1"/>
  <c r="F227" i="1"/>
  <c r="Q226" i="1"/>
  <c r="F226" i="1"/>
  <c r="Q225" i="1"/>
  <c r="F225" i="1"/>
  <c r="Q224" i="1"/>
  <c r="F224" i="1"/>
  <c r="Q56" i="1"/>
  <c r="F56" i="1"/>
  <c r="Q223" i="1"/>
  <c r="F223" i="1"/>
  <c r="Q55" i="1"/>
  <c r="F55" i="1"/>
  <c r="Q222" i="1"/>
  <c r="F222" i="1"/>
  <c r="Q221" i="1"/>
  <c r="F221" i="1"/>
  <c r="Q220" i="1"/>
  <c r="F220" i="1"/>
  <c r="Q219" i="1"/>
  <c r="F219" i="1"/>
  <c r="Q54" i="1"/>
  <c r="F54" i="1"/>
  <c r="Q218" i="1"/>
  <c r="F218" i="1"/>
  <c r="Q217" i="1"/>
  <c r="F217" i="1"/>
  <c r="Q216" i="1"/>
  <c r="F216" i="1"/>
  <c r="Q53" i="1"/>
  <c r="F53" i="1"/>
  <c r="Q215" i="1"/>
  <c r="F215" i="1"/>
  <c r="Q30" i="1"/>
  <c r="F30" i="1"/>
  <c r="Q106" i="1"/>
  <c r="F106" i="1"/>
  <c r="Q214" i="1"/>
  <c r="F214" i="1"/>
  <c r="Q213" i="1"/>
  <c r="F213" i="1"/>
  <c r="Q212" i="1"/>
  <c r="F212" i="1"/>
  <c r="Q211" i="1"/>
  <c r="F211" i="1"/>
  <c r="Q52" i="1"/>
  <c r="F52" i="1"/>
  <c r="Q210" i="1"/>
  <c r="F210" i="1"/>
  <c r="Q209" i="1"/>
  <c r="F209" i="1"/>
  <c r="Q208" i="1"/>
  <c r="F208" i="1"/>
  <c r="Q105" i="1"/>
  <c r="F105" i="1"/>
  <c r="Q207" i="1"/>
  <c r="F207" i="1"/>
  <c r="Q206" i="1"/>
  <c r="F206" i="1"/>
  <c r="Q205" i="1"/>
  <c r="F205" i="1"/>
  <c r="Q204" i="1"/>
  <c r="F204" i="1"/>
  <c r="Q51" i="1"/>
  <c r="F51" i="1"/>
  <c r="Q203" i="1"/>
  <c r="F203" i="1"/>
  <c r="Q202" i="1"/>
  <c r="F202" i="1"/>
  <c r="Q201" i="1"/>
  <c r="F201" i="1"/>
  <c r="Q200" i="1"/>
  <c r="F200" i="1"/>
  <c r="Q199" i="1"/>
  <c r="F199" i="1"/>
  <c r="Q198" i="1"/>
  <c r="F198" i="1"/>
  <c r="Q197" i="1"/>
  <c r="F197" i="1"/>
  <c r="Q196" i="1"/>
  <c r="F196" i="1"/>
  <c r="Q104" i="1"/>
  <c r="F104" i="1"/>
  <c r="Q103" i="1"/>
  <c r="F103" i="1"/>
  <c r="Q102" i="1"/>
  <c r="F102" i="1"/>
  <c r="Q195" i="1"/>
  <c r="F195" i="1"/>
  <c r="Q194" i="1"/>
  <c r="F194" i="1"/>
  <c r="Q193" i="1"/>
  <c r="F193" i="1"/>
  <c r="Q101" i="1"/>
  <c r="F101" i="1"/>
  <c r="Q192" i="1"/>
  <c r="F192" i="1"/>
  <c r="Q191" i="1"/>
  <c r="F191" i="1"/>
  <c r="Q100" i="1"/>
  <c r="F100" i="1"/>
  <c r="Q99" i="1"/>
  <c r="F99" i="1"/>
  <c r="Q190" i="1"/>
  <c r="F190" i="1"/>
  <c r="Q189" i="1"/>
  <c r="F189" i="1"/>
  <c r="Q188" i="1"/>
  <c r="F188" i="1"/>
  <c r="Q187" i="1"/>
  <c r="F187" i="1"/>
  <c r="Q186" i="1"/>
  <c r="F186" i="1"/>
  <c r="Q185" i="1"/>
  <c r="F185" i="1"/>
  <c r="Q184" i="1"/>
  <c r="F184" i="1"/>
  <c r="Q98" i="1"/>
  <c r="F98" i="1"/>
  <c r="Q183" i="1"/>
  <c r="F183" i="1"/>
  <c r="Q182" i="1"/>
  <c r="F182" i="1"/>
  <c r="Q181" i="1"/>
  <c r="F181" i="1"/>
  <c r="Q180" i="1"/>
  <c r="F180" i="1"/>
  <c r="Q179" i="1"/>
  <c r="F179" i="1"/>
  <c r="Q178" i="1"/>
  <c r="F178" i="1"/>
  <c r="Q177" i="1"/>
  <c r="F177" i="1"/>
  <c r="Q176" i="1"/>
  <c r="F176" i="1"/>
  <c r="Q175" i="1"/>
  <c r="F175" i="1"/>
  <c r="Q174" i="1"/>
  <c r="F174" i="1"/>
  <c r="Q173" i="1"/>
  <c r="F173" i="1"/>
  <c r="Q172" i="1"/>
  <c r="F172" i="1"/>
  <c r="Q171" i="1"/>
  <c r="F171" i="1"/>
  <c r="Q170" i="1"/>
  <c r="F170" i="1"/>
  <c r="Q169" i="1"/>
  <c r="F169" i="1"/>
  <c r="Q50" i="1"/>
  <c r="F50" i="1"/>
  <c r="Q168" i="1"/>
  <c r="F168" i="1"/>
  <c r="Q49" i="1"/>
  <c r="F49" i="1"/>
</calcChain>
</file>

<file path=xl/sharedStrings.xml><?xml version="1.0" encoding="utf-8"?>
<sst xmlns="http://schemas.openxmlformats.org/spreadsheetml/2006/main" count="1181" uniqueCount="880">
  <si>
    <t>Gemeinde zum Gebietsstand 01.01.2024</t>
  </si>
  <si>
    <t>Bevölkerungs- und Haushaltswachstum</t>
  </si>
  <si>
    <t>Wohnraumangebot</t>
  </si>
  <si>
    <t xml:space="preserve"> Leerstand</t>
  </si>
  <si>
    <t>Angebotsmiete</t>
  </si>
  <si>
    <t>Mietbelastung</t>
  </si>
  <si>
    <t>Bevölkerungsentwicklung 
31.12.2018 bis 31.12.2023</t>
  </si>
  <si>
    <t>Indikator Bevölkerungs-wachstum 3 Jahre erfüllt (ja=1; nein=0)</t>
  </si>
  <si>
    <t>Veränderung des Wohnungsbestands
31.12.2020 bis 31.12.2023</t>
  </si>
  <si>
    <t>zusätzliche Wohnung je zusätzlichem Haushalt 31.12.2020 bis 31.12.2023</t>
  </si>
  <si>
    <t>Indikator Haushalts-wachstum stärker als Wohnungs-wachstum 3 Jahre erfüllt (ja=1; nein=0)</t>
  </si>
  <si>
    <t>Leerstand Zensus 2022</t>
  </si>
  <si>
    <t>Einwohner Zensus 2022</t>
  </si>
  <si>
    <t>Zuwachs Haushalte seit Zensus 2022</t>
  </si>
  <si>
    <t>Baufertig-stellungen seit Zensus 2022</t>
  </si>
  <si>
    <t>Abgänge seit Zensus 2022</t>
  </si>
  <si>
    <t>Fortschreibung Leerstand zum 31.12.2023</t>
  </si>
  <si>
    <t>Indikator Leerstandsquote &lt;4% erfüllt (ja=1; nein=0)</t>
  </si>
  <si>
    <t>Verfügb. EK der privaten Haushalte je Einwohner 2023</t>
  </si>
  <si>
    <t>Jahresmiete (nettokalt) für Durchschnittswohnung vor Ort - 2023</t>
  </si>
  <si>
    <t>Mietbelastung der Einkommen je Einwohner
Index (SN=100)</t>
  </si>
  <si>
    <t>Einwohner 31.12.2020</t>
  </si>
  <si>
    <t>Einwohner 31.12.2023</t>
  </si>
  <si>
    <t>Veränderung 31.12.2020 bis 31.12.2023</t>
  </si>
  <si>
    <t>Haushalte 31.12.2020</t>
  </si>
  <si>
    <t>Haushalte 31.12.2023</t>
  </si>
  <si>
    <t>Veränderung Haushalte 31.12.2020 bis 31.12.2023</t>
  </si>
  <si>
    <t>Wohnungen 31.12.2020</t>
  </si>
  <si>
    <t>Wohnungen 31.12.2023</t>
  </si>
  <si>
    <t>Veränderung Wohnungen 31.12.2020 bis 31.12.2023</t>
  </si>
  <si>
    <t>Wohnungen</t>
  </si>
  <si>
    <t>Leerstands-quote</t>
  </si>
  <si>
    <t>Median (Euro/m²)</t>
  </si>
  <si>
    <t xml:space="preserve">Niveau-Index SN=100 </t>
  </si>
  <si>
    <t>Euro</t>
  </si>
  <si>
    <t>Index (Sachsen = 100)</t>
  </si>
  <si>
    <t>14511000</t>
  </si>
  <si>
    <t>Chemnitz, Stadt</t>
  </si>
  <si>
    <t>14521010</t>
  </si>
  <si>
    <t>Amtsberg</t>
  </si>
  <si>
    <t>-</t>
  </si>
  <si>
    <t>14521020</t>
  </si>
  <si>
    <t>Annaberg-Buchholz, Stadt</t>
  </si>
  <si>
    <t>14521035</t>
  </si>
  <si>
    <t>Aue-Bad Schlema, Stadt</t>
  </si>
  <si>
    <t>14521040</t>
  </si>
  <si>
    <t>Auerbach (Erzgebirgskreis)</t>
  </si>
  <si>
    <t>14521060</t>
  </si>
  <si>
    <t>Bärenstein</t>
  </si>
  <si>
    <t>14521080</t>
  </si>
  <si>
    <t>Bockau</t>
  </si>
  <si>
    <t>14521090</t>
  </si>
  <si>
    <t>Börnichen/Erzgeb.</t>
  </si>
  <si>
    <t>14521110</t>
  </si>
  <si>
    <t>Breitenbrunn/Erzgeb.</t>
  </si>
  <si>
    <t>14521120</t>
  </si>
  <si>
    <t>Burkhardtsdorf</t>
  </si>
  <si>
    <t>14521130</t>
  </si>
  <si>
    <t>Crottendorf</t>
  </si>
  <si>
    <t>14521140</t>
  </si>
  <si>
    <t>Deutschneudorf</t>
  </si>
  <si>
    <t>14521150</t>
  </si>
  <si>
    <t>Drebach</t>
  </si>
  <si>
    <t>14521160</t>
  </si>
  <si>
    <t>Ehrenfriedersdorf, Stadt</t>
  </si>
  <si>
    <t>14521170</t>
  </si>
  <si>
    <t>Eibenstock, Stadt</t>
  </si>
  <si>
    <t>14521180</t>
  </si>
  <si>
    <t>Elterlein, Stadt</t>
  </si>
  <si>
    <t>14521200</t>
  </si>
  <si>
    <t>Gelenau/Erzgeb.</t>
  </si>
  <si>
    <t>14521210</t>
  </si>
  <si>
    <t>Geyer, Stadt</t>
  </si>
  <si>
    <t>14521220</t>
  </si>
  <si>
    <t>Gornau/Erzgeb.</t>
  </si>
  <si>
    <t>14521230</t>
  </si>
  <si>
    <t>Gornsdorf</t>
  </si>
  <si>
    <t>14521240</t>
  </si>
  <si>
    <t>Großolbersdorf</t>
  </si>
  <si>
    <t>14521250</t>
  </si>
  <si>
    <t>Großrückerswalde</t>
  </si>
  <si>
    <t>14521260</t>
  </si>
  <si>
    <t>Grünhain-Beierfeld, Stadt</t>
  </si>
  <si>
    <t>14521270</t>
  </si>
  <si>
    <t>Grünhainichen</t>
  </si>
  <si>
    <t>14521280</t>
  </si>
  <si>
    <t>Heidersdorf</t>
  </si>
  <si>
    <t>14521290</t>
  </si>
  <si>
    <t>Hohndorf</t>
  </si>
  <si>
    <t>14521310</t>
  </si>
  <si>
    <t>Jahnsdorf/Erzgeb.</t>
  </si>
  <si>
    <t>14521320</t>
  </si>
  <si>
    <t>Johanngeorgenstadt, Stadt</t>
  </si>
  <si>
    <t>14521330</t>
  </si>
  <si>
    <t>Jöhstadt, Stadt</t>
  </si>
  <si>
    <t>14521340</t>
  </si>
  <si>
    <t>Königswalde</t>
  </si>
  <si>
    <t>14521355</t>
  </si>
  <si>
    <t>Lauter-Bernsbach, Stadt</t>
  </si>
  <si>
    <t>14521370</t>
  </si>
  <si>
    <t>Lößnitz, Stadt</t>
  </si>
  <si>
    <t>14521380</t>
  </si>
  <si>
    <t>Lugau/Erzgeb., Stadt</t>
  </si>
  <si>
    <t>14521390</t>
  </si>
  <si>
    <t>Marienberg, Stadt</t>
  </si>
  <si>
    <t>14521400</t>
  </si>
  <si>
    <t>Mildenau</t>
  </si>
  <si>
    <t>14521410</t>
  </si>
  <si>
    <t>Neukirchen/Erzgeb.</t>
  </si>
  <si>
    <t>14521420</t>
  </si>
  <si>
    <t>Niederdorf</t>
  </si>
  <si>
    <t>14521430</t>
  </si>
  <si>
    <t>Niederwürschnitz</t>
  </si>
  <si>
    <t>14521440</t>
  </si>
  <si>
    <t>Oberwiesenthal, Kurort, Stadt</t>
  </si>
  <si>
    <t>14521450</t>
  </si>
  <si>
    <t>Oelsnitz/Erzgeb., Stadt</t>
  </si>
  <si>
    <t>14521460</t>
  </si>
  <si>
    <t>Olbernhau, Stadt</t>
  </si>
  <si>
    <t>14521495</t>
  </si>
  <si>
    <t>Pockau-Lengefeld, Stadt</t>
  </si>
  <si>
    <t>14521500</t>
  </si>
  <si>
    <t>Raschau-Markersbach</t>
  </si>
  <si>
    <t>14521510</t>
  </si>
  <si>
    <t>Scheibenberg, Stadt</t>
  </si>
  <si>
    <t>14521520</t>
  </si>
  <si>
    <t>Schlettau, Stadt</t>
  </si>
  <si>
    <t>14521530</t>
  </si>
  <si>
    <t>Schneeberg, Stadt</t>
  </si>
  <si>
    <t>14521540</t>
  </si>
  <si>
    <t>Schönheide</t>
  </si>
  <si>
    <t>14521550</t>
  </si>
  <si>
    <t>Schwarzenberg/Erzgeb., Stadt</t>
  </si>
  <si>
    <t>14521560</t>
  </si>
  <si>
    <t>Sehmatal</t>
  </si>
  <si>
    <t>14521570</t>
  </si>
  <si>
    <t>Seiffen/Erzgeb., Kurort</t>
  </si>
  <si>
    <t>14521590</t>
  </si>
  <si>
    <t>Stollberg/Erzgeb., Stadt</t>
  </si>
  <si>
    <t>14521600</t>
  </si>
  <si>
    <t>Stützengrün</t>
  </si>
  <si>
    <t>14521610</t>
  </si>
  <si>
    <t>Tannenberg</t>
  </si>
  <si>
    <t>14521620</t>
  </si>
  <si>
    <t>Thalheim/Erzgeb., Stadt</t>
  </si>
  <si>
    <t>14521630</t>
  </si>
  <si>
    <t>Thermalbad Wiesenbad</t>
  </si>
  <si>
    <t>14521640</t>
  </si>
  <si>
    <t>Thum, Stadt</t>
  </si>
  <si>
    <t>14521670</t>
  </si>
  <si>
    <t>Wolkenstein, Stadt</t>
  </si>
  <si>
    <t>14521690</t>
  </si>
  <si>
    <t>Zschopau, Stadt</t>
  </si>
  <si>
    <t>14521700</t>
  </si>
  <si>
    <t>Zschorlau</t>
  </si>
  <si>
    <t>14521710</t>
  </si>
  <si>
    <t>Zwönitz, Stadt</t>
  </si>
  <si>
    <t>14522010</t>
  </si>
  <si>
    <t>Altmittweida</t>
  </si>
  <si>
    <t>14522020</t>
  </si>
  <si>
    <t>Augustusburg, Stadt</t>
  </si>
  <si>
    <t>14522035</t>
  </si>
  <si>
    <t>Bobritzsch-Hilbersdorf</t>
  </si>
  <si>
    <t>14522050</t>
  </si>
  <si>
    <t>Brand-Erbisdorf, Stadt</t>
  </si>
  <si>
    <t>14522060</t>
  </si>
  <si>
    <t>Burgstädt, Stadt</t>
  </si>
  <si>
    <t>14522070</t>
  </si>
  <si>
    <t>Claußnitz</t>
  </si>
  <si>
    <t>14522080</t>
  </si>
  <si>
    <t>Döbeln, Stadt</t>
  </si>
  <si>
    <t>14522090</t>
  </si>
  <si>
    <t>Dorfchemnitz</t>
  </si>
  <si>
    <t>14522110</t>
  </si>
  <si>
    <t>Eppendorf</t>
  </si>
  <si>
    <t>14522120</t>
  </si>
  <si>
    <t>Erlau</t>
  </si>
  <si>
    <t>14522140</t>
  </si>
  <si>
    <t>Flöha, Stadt</t>
  </si>
  <si>
    <t>14522150</t>
  </si>
  <si>
    <t>Frankenberg/Sa., Stadt</t>
  </si>
  <si>
    <t>14522170</t>
  </si>
  <si>
    <t>Frauenstein, Stadt</t>
  </si>
  <si>
    <t>14522180</t>
  </si>
  <si>
    <t>Freiberg, Stadt, Universitätsstadt</t>
  </si>
  <si>
    <t>14522190</t>
  </si>
  <si>
    <t>Geringswalde, Stadt</t>
  </si>
  <si>
    <t>14522200</t>
  </si>
  <si>
    <t>Großhartmannsdorf</t>
  </si>
  <si>
    <t>14522210</t>
  </si>
  <si>
    <t>Großschirma, Stadt</t>
  </si>
  <si>
    <t>14522220</t>
  </si>
  <si>
    <t>Großweitzschen</t>
  </si>
  <si>
    <t>14522230</t>
  </si>
  <si>
    <t>Hainichen, Stadt</t>
  </si>
  <si>
    <t>14522240</t>
  </si>
  <si>
    <t>Halsbrücke</t>
  </si>
  <si>
    <t>14522250</t>
  </si>
  <si>
    <t>Hartha, Stadt</t>
  </si>
  <si>
    <t>14522260</t>
  </si>
  <si>
    <t>Hartmannsdorf (Landkreis Mittelsachsen)</t>
  </si>
  <si>
    <t>14522275</t>
  </si>
  <si>
    <t>Jahnatal</t>
  </si>
  <si>
    <t>14522280</t>
  </si>
  <si>
    <t>Königsfeld</t>
  </si>
  <si>
    <t>14522290</t>
  </si>
  <si>
    <t>Königshain-Wiederau</t>
  </si>
  <si>
    <t>14522300</t>
  </si>
  <si>
    <t>Kriebstein</t>
  </si>
  <si>
    <t>14522310</t>
  </si>
  <si>
    <t>Leisnig, Stadt</t>
  </si>
  <si>
    <t>14522320</t>
  </si>
  <si>
    <t>Leubsdorf</t>
  </si>
  <si>
    <t>14522330</t>
  </si>
  <si>
    <t>Lichtenau</t>
  </si>
  <si>
    <t>14522340</t>
  </si>
  <si>
    <t>Lichtenberg/Erzgeb.</t>
  </si>
  <si>
    <t>14522350</t>
  </si>
  <si>
    <t>Lunzenau, Stadt</t>
  </si>
  <si>
    <t>14522360</t>
  </si>
  <si>
    <t>Mittweida, Stadt, Hochschulstadt</t>
  </si>
  <si>
    <t>14522380</t>
  </si>
  <si>
    <t>Mühlau</t>
  </si>
  <si>
    <t>14522390</t>
  </si>
  <si>
    <t>Mulda/Sa.</t>
  </si>
  <si>
    <t>14522400</t>
  </si>
  <si>
    <t>Neuhausen/Erzgeb.</t>
  </si>
  <si>
    <t>14522420</t>
  </si>
  <si>
    <t>Niederwiesa</t>
  </si>
  <si>
    <t>14522430</t>
  </si>
  <si>
    <t>Oberschöna</t>
  </si>
  <si>
    <t>14522440</t>
  </si>
  <si>
    <t>Oederan, Stadt</t>
  </si>
  <si>
    <t>14522460</t>
  </si>
  <si>
    <t>Penig, Stadt</t>
  </si>
  <si>
    <t>14522470</t>
  </si>
  <si>
    <t>Rechenberg-Bienenmühle</t>
  </si>
  <si>
    <t>14522480</t>
  </si>
  <si>
    <t>Reinsberg</t>
  </si>
  <si>
    <t>14522490</t>
  </si>
  <si>
    <t>Rochlitz, Stadt</t>
  </si>
  <si>
    <t>14522500</t>
  </si>
  <si>
    <t>Rossau</t>
  </si>
  <si>
    <t>14522510</t>
  </si>
  <si>
    <t>Roßwein, Stadt</t>
  </si>
  <si>
    <t>14522520</t>
  </si>
  <si>
    <t>Sayda, Stadt</t>
  </si>
  <si>
    <t>14522530</t>
  </si>
  <si>
    <t>Seelitz</t>
  </si>
  <si>
    <t>14522540</t>
  </si>
  <si>
    <t>Striegistal</t>
  </si>
  <si>
    <t>14522550</t>
  </si>
  <si>
    <t>Taura</t>
  </si>
  <si>
    <t>14522570</t>
  </si>
  <si>
    <t>Waldheim, Stadt</t>
  </si>
  <si>
    <t>14522580</t>
  </si>
  <si>
    <t>Wechselburg</t>
  </si>
  <si>
    <t>14522590</t>
  </si>
  <si>
    <t>Weißenborn/Erzgeb.</t>
  </si>
  <si>
    <t>14522600</t>
  </si>
  <si>
    <t>Zettlitz</t>
  </si>
  <si>
    <t>14523010</t>
  </si>
  <si>
    <t>Adorf/Vogtl., Stadt</t>
  </si>
  <si>
    <t>14523020</t>
  </si>
  <si>
    <t>Auerbach/Vogtl., Stadt</t>
  </si>
  <si>
    <t>14523030</t>
  </si>
  <si>
    <t>Bad Brambach</t>
  </si>
  <si>
    <t>14523040</t>
  </si>
  <si>
    <t>Bad Elster, Stadt</t>
  </si>
  <si>
    <t>14523050</t>
  </si>
  <si>
    <t>Bergen</t>
  </si>
  <si>
    <t>14523060</t>
  </si>
  <si>
    <t>Bösenbrunn</t>
  </si>
  <si>
    <t>14523080</t>
  </si>
  <si>
    <t>Eichigt</t>
  </si>
  <si>
    <t>14523090</t>
  </si>
  <si>
    <t>Ellefeld</t>
  </si>
  <si>
    <t>14523100</t>
  </si>
  <si>
    <t>Elsterberg, Stadt</t>
  </si>
  <si>
    <t>14523120</t>
  </si>
  <si>
    <t>Falkenstein/Vogtl., Stadt</t>
  </si>
  <si>
    <t>14523130</t>
  </si>
  <si>
    <t>Grünbach</t>
  </si>
  <si>
    <t>14523150</t>
  </si>
  <si>
    <t>Heinsdorfergrund</t>
  </si>
  <si>
    <t>14523160</t>
  </si>
  <si>
    <t>Klingenthal, Stadt</t>
  </si>
  <si>
    <t>14523170</t>
  </si>
  <si>
    <t>Lengenfeld, Stadt</t>
  </si>
  <si>
    <t>14523190</t>
  </si>
  <si>
    <t>Limbach</t>
  </si>
  <si>
    <t>14523200</t>
  </si>
  <si>
    <t>Markneukirchen, Stadt</t>
  </si>
  <si>
    <t>14523230</t>
  </si>
  <si>
    <t>Mühlental</t>
  </si>
  <si>
    <t>14523245</t>
  </si>
  <si>
    <t>Muldenhammer</t>
  </si>
  <si>
    <t>14523260</t>
  </si>
  <si>
    <t>Netzschkau, Stadt</t>
  </si>
  <si>
    <t>14523270</t>
  </si>
  <si>
    <t>Neuensalz</t>
  </si>
  <si>
    <t>14523280</t>
  </si>
  <si>
    <t>Neumark</t>
  </si>
  <si>
    <t>14523290</t>
  </si>
  <si>
    <t>Neustadt/Vogtl.</t>
  </si>
  <si>
    <t>14523300</t>
  </si>
  <si>
    <t>Oelsnitz/Vogtl., Stadt</t>
  </si>
  <si>
    <t>14523310</t>
  </si>
  <si>
    <t>Pausa-Mühltroff, Stadt</t>
  </si>
  <si>
    <t>14523320</t>
  </si>
  <si>
    <t>Plauen, Stadt</t>
  </si>
  <si>
    <t>14523330</t>
  </si>
  <si>
    <t>Pöhl</t>
  </si>
  <si>
    <t>14523340</t>
  </si>
  <si>
    <t>Reichenbach im Vogtland, Stadt</t>
  </si>
  <si>
    <t>14523360</t>
  </si>
  <si>
    <t>Rodewisch, Stadt</t>
  </si>
  <si>
    <t>14523365</t>
  </si>
  <si>
    <t>Rosenbach/Vogtl.</t>
  </si>
  <si>
    <t>14523370</t>
  </si>
  <si>
    <t>Schöneck/Vogtl., Stadt</t>
  </si>
  <si>
    <t>14523380</t>
  </si>
  <si>
    <t>Steinberg</t>
  </si>
  <si>
    <t>14523410</t>
  </si>
  <si>
    <t>Theuma</t>
  </si>
  <si>
    <t>14523420</t>
  </si>
  <si>
    <t>Tirpersdorf</t>
  </si>
  <si>
    <t>14523430</t>
  </si>
  <si>
    <t>Treuen, Stadt</t>
  </si>
  <si>
    <t>14523440</t>
  </si>
  <si>
    <t>Triebel/Vogtl.</t>
  </si>
  <si>
    <t>14523450</t>
  </si>
  <si>
    <t>Weischlitz</t>
  </si>
  <si>
    <t>14523460</t>
  </si>
  <si>
    <t>Werda</t>
  </si>
  <si>
    <t>14524010</t>
  </si>
  <si>
    <t>Bernsdorf (Landkreis Zwickau)</t>
  </si>
  <si>
    <t>14524020</t>
  </si>
  <si>
    <t>Callenberg</t>
  </si>
  <si>
    <t>14524030</t>
  </si>
  <si>
    <t>Crimmitschau, Stadt</t>
  </si>
  <si>
    <t>14524040</t>
  </si>
  <si>
    <t>Crinitzberg</t>
  </si>
  <si>
    <t>14524050</t>
  </si>
  <si>
    <t>Dennheritz</t>
  </si>
  <si>
    <t>14524060</t>
  </si>
  <si>
    <t>Fraureuth</t>
  </si>
  <si>
    <t>14524070</t>
  </si>
  <si>
    <t>Gersdorf</t>
  </si>
  <si>
    <t>14524080</t>
  </si>
  <si>
    <t>Glauchau, Stadt</t>
  </si>
  <si>
    <t>14524090</t>
  </si>
  <si>
    <t>Hartenstein, Stadt</t>
  </si>
  <si>
    <t>14524100</t>
  </si>
  <si>
    <t>Hartmannsdorf b. Kirchberg</t>
  </si>
  <si>
    <t>14524110</t>
  </si>
  <si>
    <t>Hirschfeld</t>
  </si>
  <si>
    <t>14524120</t>
  </si>
  <si>
    <t>Hohenstein-Ernstthal, Stadt</t>
  </si>
  <si>
    <t>14524130</t>
  </si>
  <si>
    <t>Kirchberg, Stadt</t>
  </si>
  <si>
    <t>14524140</t>
  </si>
  <si>
    <t>Langenbernsdorf</t>
  </si>
  <si>
    <t>14524150</t>
  </si>
  <si>
    <t>Langenweißbach</t>
  </si>
  <si>
    <t>14524160</t>
  </si>
  <si>
    <t>Lichtenstein/Sa., Stadt</t>
  </si>
  <si>
    <t>14524170</t>
  </si>
  <si>
    <t>Lichtentanne</t>
  </si>
  <si>
    <t>14524180</t>
  </si>
  <si>
    <t>Limbach-Oberfrohna, Stadt</t>
  </si>
  <si>
    <t>14524190</t>
  </si>
  <si>
    <t>Meerane, Stadt</t>
  </si>
  <si>
    <t>14524200</t>
  </si>
  <si>
    <t>Mülsen</t>
  </si>
  <si>
    <t>14524210</t>
  </si>
  <si>
    <t>Neukirchen/Pleiße</t>
  </si>
  <si>
    <t>14524220</t>
  </si>
  <si>
    <t>Niederfrohna</t>
  </si>
  <si>
    <t>14524230</t>
  </si>
  <si>
    <t>Oberlungwitz, Stadt</t>
  </si>
  <si>
    <t>14524240</t>
  </si>
  <si>
    <t>Oberwiera</t>
  </si>
  <si>
    <t>14524250</t>
  </si>
  <si>
    <t>Reinsdorf</t>
  </si>
  <si>
    <t>14524260</t>
  </si>
  <si>
    <t>Remse</t>
  </si>
  <si>
    <t>14524270</t>
  </si>
  <si>
    <t>Schönberg</t>
  </si>
  <si>
    <t>14524280</t>
  </si>
  <si>
    <t>St. Egidien</t>
  </si>
  <si>
    <t>14524290</t>
  </si>
  <si>
    <t>Waldenburg, Stadt</t>
  </si>
  <si>
    <t>14524300</t>
  </si>
  <si>
    <t>Werdau, Stadt</t>
  </si>
  <si>
    <t>14524310</t>
  </si>
  <si>
    <t>Wildenfels, Stadt</t>
  </si>
  <si>
    <t>14524320</t>
  </si>
  <si>
    <t>Wilkau-Haßlau, Stadt</t>
  </si>
  <si>
    <t>14524330</t>
  </si>
  <si>
    <t>Zwickau, Stadt</t>
  </si>
  <si>
    <t>14612000</t>
  </si>
  <si>
    <t>Dresden, Stadt</t>
  </si>
  <si>
    <t>14625010</t>
  </si>
  <si>
    <t>Arnsdorf</t>
  </si>
  <si>
    <t>14625020</t>
  </si>
  <si>
    <t>Bautzen, Stadt</t>
  </si>
  <si>
    <t>14625030</t>
  </si>
  <si>
    <t>Bernsdorf, Stadt (Landkreis Bautzen)</t>
  </si>
  <si>
    <t>14625040</t>
  </si>
  <si>
    <t>Bischofswerda, Stadt</t>
  </si>
  <si>
    <t>14625060</t>
  </si>
  <si>
    <t>Burkau</t>
  </si>
  <si>
    <t>14625080</t>
  </si>
  <si>
    <t>Crostwitz</t>
  </si>
  <si>
    <t>14625090</t>
  </si>
  <si>
    <t>Cunewalde</t>
  </si>
  <si>
    <t>14625100</t>
  </si>
  <si>
    <t>Demitz-Thumitz</t>
  </si>
  <si>
    <t>14625110</t>
  </si>
  <si>
    <t>Doberschau-Gaußig</t>
  </si>
  <si>
    <t>14625120</t>
  </si>
  <si>
    <t>Elsterheide</t>
  </si>
  <si>
    <t>14625130</t>
  </si>
  <si>
    <t>Elstra, Stadt</t>
  </si>
  <si>
    <t>14625140</t>
  </si>
  <si>
    <t>Frankenthal</t>
  </si>
  <si>
    <t>14625150</t>
  </si>
  <si>
    <t>Göda</t>
  </si>
  <si>
    <t>14625160</t>
  </si>
  <si>
    <t>Großdubrau</t>
  </si>
  <si>
    <t>14625170</t>
  </si>
  <si>
    <t>Großharthau</t>
  </si>
  <si>
    <t>14625180</t>
  </si>
  <si>
    <t>Großnaundorf</t>
  </si>
  <si>
    <t>14625190</t>
  </si>
  <si>
    <t>Großpostwitz/O.L.</t>
  </si>
  <si>
    <t>14625200</t>
  </si>
  <si>
    <t>Großröhrsdorf, Stadt</t>
  </si>
  <si>
    <t>14625220</t>
  </si>
  <si>
    <t>Haselbachtal</t>
  </si>
  <si>
    <t>14625230</t>
  </si>
  <si>
    <t>Hochkirch</t>
  </si>
  <si>
    <t>14625240</t>
  </si>
  <si>
    <t>Hoyerswerda, Stadt</t>
  </si>
  <si>
    <t>14625250</t>
  </si>
  <si>
    <t>Kamenz, Stadt</t>
  </si>
  <si>
    <t>14625270</t>
  </si>
  <si>
    <t>Königsbrück, Stadt</t>
  </si>
  <si>
    <t>14625280</t>
  </si>
  <si>
    <t>Königswartha</t>
  </si>
  <si>
    <t>14625290</t>
  </si>
  <si>
    <t>Kubschütz</t>
  </si>
  <si>
    <t>14625300</t>
  </si>
  <si>
    <t>Laußnitz</t>
  </si>
  <si>
    <t>14625310</t>
  </si>
  <si>
    <t>Lauta, Stadt</t>
  </si>
  <si>
    <t>14625320</t>
  </si>
  <si>
    <t>Lichtenberg (Landkreis Bautzen)</t>
  </si>
  <si>
    <t>14625330</t>
  </si>
  <si>
    <t>Lohsa</t>
  </si>
  <si>
    <t>14625340</t>
  </si>
  <si>
    <t>Malschwitz</t>
  </si>
  <si>
    <t>14625350</t>
  </si>
  <si>
    <t>Nebelschütz</t>
  </si>
  <si>
    <t>14625360</t>
  </si>
  <si>
    <t>Neschwitz</t>
  </si>
  <si>
    <t>14625370</t>
  </si>
  <si>
    <t>Neukirch</t>
  </si>
  <si>
    <t>14625380</t>
  </si>
  <si>
    <t>Neukirch/Lausitz</t>
  </si>
  <si>
    <t>14625390</t>
  </si>
  <si>
    <t>Obergurig</t>
  </si>
  <si>
    <t>14625410</t>
  </si>
  <si>
    <t>Ohorn</t>
  </si>
  <si>
    <t>14625420</t>
  </si>
  <si>
    <t>Oßling</t>
  </si>
  <si>
    <t>14625430</t>
  </si>
  <si>
    <t>Ottendorf-Okrilla</t>
  </si>
  <si>
    <t>14625440</t>
  </si>
  <si>
    <t>Panschwitz-Kuckau</t>
  </si>
  <si>
    <t>14625450</t>
  </si>
  <si>
    <t>Pulsnitz, Stadt</t>
  </si>
  <si>
    <t>14625460</t>
  </si>
  <si>
    <t>Puschwitz</t>
  </si>
  <si>
    <t>14625470</t>
  </si>
  <si>
    <t>Räckelwitz</t>
  </si>
  <si>
    <t>14625480</t>
  </si>
  <si>
    <t>Radeberg, Stadt</t>
  </si>
  <si>
    <t>14625490</t>
  </si>
  <si>
    <t>Radibor</t>
  </si>
  <si>
    <t>14625500</t>
  </si>
  <si>
    <t>Ralbitz-Rosenthal</t>
  </si>
  <si>
    <t>14625510</t>
  </si>
  <si>
    <t>Rammenau</t>
  </si>
  <si>
    <t>14625525</t>
  </si>
  <si>
    <t>Schirgiswalde-Kirschau, Stadt</t>
  </si>
  <si>
    <t>14625530</t>
  </si>
  <si>
    <t>Schmölln-Putzkau</t>
  </si>
  <si>
    <t>14625550</t>
  </si>
  <si>
    <t>Schwepnitz</t>
  </si>
  <si>
    <t>14625560</t>
  </si>
  <si>
    <t>Sohland a. d. Spree</t>
  </si>
  <si>
    <t>14625570</t>
  </si>
  <si>
    <t>Spreetal</t>
  </si>
  <si>
    <t>14625580</t>
  </si>
  <si>
    <t>Steina</t>
  </si>
  <si>
    <t>14625590</t>
  </si>
  <si>
    <t>Steinigtwolmsdorf</t>
  </si>
  <si>
    <t>14625600</t>
  </si>
  <si>
    <t>Wachau</t>
  </si>
  <si>
    <t>14625610</t>
  </si>
  <si>
    <t>Weißenberg, Stadt</t>
  </si>
  <si>
    <t>14625630</t>
  </si>
  <si>
    <t>Wilthen, Stadt</t>
  </si>
  <si>
    <t>14625640</t>
  </si>
  <si>
    <t>Wittichenau, Stadt</t>
  </si>
  <si>
    <t>14626010</t>
  </si>
  <si>
    <t>Bad Muskau, Stadt</t>
  </si>
  <si>
    <t>14626020</t>
  </si>
  <si>
    <t>Beiersdorf</t>
  </si>
  <si>
    <t>14626030</t>
  </si>
  <si>
    <t>Bernstadt a. d. Eigen, Stadt</t>
  </si>
  <si>
    <t>14626050</t>
  </si>
  <si>
    <t>Bertsdorf-Hörnitz</t>
  </si>
  <si>
    <t>14626060</t>
  </si>
  <si>
    <t>Boxberg/O.L.</t>
  </si>
  <si>
    <t>14626070</t>
  </si>
  <si>
    <t>Dürrhennersdorf</t>
  </si>
  <si>
    <t>14626085</t>
  </si>
  <si>
    <t>Ebersbach-Neugersdorf, Stadt</t>
  </si>
  <si>
    <t>14626100</t>
  </si>
  <si>
    <t>Gablenz</t>
  </si>
  <si>
    <t>14626110</t>
  </si>
  <si>
    <t>Görlitz, Stadt</t>
  </si>
  <si>
    <t>14626120</t>
  </si>
  <si>
    <t>Groß Düben</t>
  </si>
  <si>
    <t>14626140</t>
  </si>
  <si>
    <t>Großschönau</t>
  </si>
  <si>
    <t>14626150</t>
  </si>
  <si>
    <t>Großschweidnitz</t>
  </si>
  <si>
    <t>14626160</t>
  </si>
  <si>
    <t>Hähnichen</t>
  </si>
  <si>
    <t>14626170</t>
  </si>
  <si>
    <t>Hainewalde</t>
  </si>
  <si>
    <t>14626180</t>
  </si>
  <si>
    <t>Herrnhut, Stadt</t>
  </si>
  <si>
    <t>14626190</t>
  </si>
  <si>
    <t>Hohendubrau</t>
  </si>
  <si>
    <t>14626200</t>
  </si>
  <si>
    <t>Horka</t>
  </si>
  <si>
    <t>14626210</t>
  </si>
  <si>
    <t>Jonsdorf, Kurort</t>
  </si>
  <si>
    <t>14626230</t>
  </si>
  <si>
    <t>Kodersdorf</t>
  </si>
  <si>
    <t>14626240</t>
  </si>
  <si>
    <t>Königshain</t>
  </si>
  <si>
    <t>14626245</t>
  </si>
  <si>
    <t>Kottmar</t>
  </si>
  <si>
    <t>14626250</t>
  </si>
  <si>
    <t>Krauschwitz i.d. O.L.</t>
  </si>
  <si>
    <t>14626260</t>
  </si>
  <si>
    <t>Kreba-Neudorf</t>
  </si>
  <si>
    <t>14626270</t>
  </si>
  <si>
    <t>Lawalde</t>
  </si>
  <si>
    <t>14626280</t>
  </si>
  <si>
    <t>Leutersdorf</t>
  </si>
  <si>
    <t>14626290</t>
  </si>
  <si>
    <t>Löbau, Stadt</t>
  </si>
  <si>
    <t>14626300</t>
  </si>
  <si>
    <t>Markersdorf</t>
  </si>
  <si>
    <t>14626310</t>
  </si>
  <si>
    <t>Mittelherwigsdorf</t>
  </si>
  <si>
    <t>14626320</t>
  </si>
  <si>
    <t>Mücka</t>
  </si>
  <si>
    <t>14626330</t>
  </si>
  <si>
    <t>Neißeaue</t>
  </si>
  <si>
    <t>14626350</t>
  </si>
  <si>
    <t>Neusalza-Spremberg, Stadt</t>
  </si>
  <si>
    <t>14626370</t>
  </si>
  <si>
    <t>Niesky, Stadt</t>
  </si>
  <si>
    <t>14626390</t>
  </si>
  <si>
    <t>Oderwitz</t>
  </si>
  <si>
    <t>14626400</t>
  </si>
  <si>
    <t>Olbersdorf</t>
  </si>
  <si>
    <t>14626410</t>
  </si>
  <si>
    <t>Oppach</t>
  </si>
  <si>
    <t>14626420</t>
  </si>
  <si>
    <t>Ostritz, Stadt</t>
  </si>
  <si>
    <t>14626430</t>
  </si>
  <si>
    <t>Oybin</t>
  </si>
  <si>
    <t>14626440</t>
  </si>
  <si>
    <t>Quitzdorf am See</t>
  </si>
  <si>
    <t>14626450</t>
  </si>
  <si>
    <t>Reichenbach/O.L., Stadt</t>
  </si>
  <si>
    <t>14626460</t>
  </si>
  <si>
    <t>Rietschen</t>
  </si>
  <si>
    <t>14626470</t>
  </si>
  <si>
    <t>Rosenbach</t>
  </si>
  <si>
    <t>14626480</t>
  </si>
  <si>
    <t>Rothenburg/O.L., Stadt</t>
  </si>
  <si>
    <t>14626490</t>
  </si>
  <si>
    <t>Schleife</t>
  </si>
  <si>
    <t>14626500</t>
  </si>
  <si>
    <t>Schönau-Berzdorf a. d. Eigen</t>
  </si>
  <si>
    <t>14626510</t>
  </si>
  <si>
    <t>Schönbach</t>
  </si>
  <si>
    <t>14626520</t>
  </si>
  <si>
    <t>Schöpstal</t>
  </si>
  <si>
    <t>14626530</t>
  </si>
  <si>
    <t>Seifhennersdorf, Stadt</t>
  </si>
  <si>
    <t>14626560</t>
  </si>
  <si>
    <t>Trebendorf</t>
  </si>
  <si>
    <t>14626570</t>
  </si>
  <si>
    <t>Vierkirchen</t>
  </si>
  <si>
    <t>14626580</t>
  </si>
  <si>
    <t>Waldhufen</t>
  </si>
  <si>
    <t>14626590</t>
  </si>
  <si>
    <t>Weißkeißel</t>
  </si>
  <si>
    <t>14626600</t>
  </si>
  <si>
    <t>Weißwasser/O.L., Stadt</t>
  </si>
  <si>
    <t>14626610</t>
  </si>
  <si>
    <t>Zittau, Stadt</t>
  </si>
  <si>
    <t>14627010</t>
  </si>
  <si>
    <t>Coswig, Stadt</t>
  </si>
  <si>
    <t>14627020</t>
  </si>
  <si>
    <t>Diera-Zehren</t>
  </si>
  <si>
    <t>14627030</t>
  </si>
  <si>
    <t>Ebersbach (Landkreis Meißen)</t>
  </si>
  <si>
    <t>14627040</t>
  </si>
  <si>
    <t>Glaubitz</t>
  </si>
  <si>
    <t>14627050</t>
  </si>
  <si>
    <t>Gröditz, Stadt</t>
  </si>
  <si>
    <t>14627060</t>
  </si>
  <si>
    <t>Großenhain, Stadt</t>
  </si>
  <si>
    <t>14627070</t>
  </si>
  <si>
    <t>Hirschstein</t>
  </si>
  <si>
    <t>14627080</t>
  </si>
  <si>
    <t>Käbschütztal</t>
  </si>
  <si>
    <t>14627100</t>
  </si>
  <si>
    <t>Klipphausen</t>
  </si>
  <si>
    <t>14627110</t>
  </si>
  <si>
    <t>Lampertswalde</t>
  </si>
  <si>
    <t>14627130</t>
  </si>
  <si>
    <t>Lommatzsch, Stadt</t>
  </si>
  <si>
    <t>14627140</t>
  </si>
  <si>
    <t>Meißen, Stadt</t>
  </si>
  <si>
    <t>14627150</t>
  </si>
  <si>
    <t>Moritzburg</t>
  </si>
  <si>
    <t>14627170</t>
  </si>
  <si>
    <t>Niederau</t>
  </si>
  <si>
    <t>14627180</t>
  </si>
  <si>
    <t>Nossen, Stadt</t>
  </si>
  <si>
    <t>14627190</t>
  </si>
  <si>
    <t>Nünchritz</t>
  </si>
  <si>
    <t>14627200</t>
  </si>
  <si>
    <t>Priestewitz</t>
  </si>
  <si>
    <t>14627210</t>
  </si>
  <si>
    <t>Radebeul, Stadt</t>
  </si>
  <si>
    <t>14627220</t>
  </si>
  <si>
    <t>Radeburg, Stadt</t>
  </si>
  <si>
    <t>14627230</t>
  </si>
  <si>
    <t>Riesa, Stadt</t>
  </si>
  <si>
    <t>14627240</t>
  </si>
  <si>
    <t>Röderaue</t>
  </si>
  <si>
    <t>14627250</t>
  </si>
  <si>
    <t>Schönfeld</t>
  </si>
  <si>
    <t>14627260</t>
  </si>
  <si>
    <t>Stauchitz</t>
  </si>
  <si>
    <t>14627270</t>
  </si>
  <si>
    <t>Strehla, Stadt</t>
  </si>
  <si>
    <t>14627290</t>
  </si>
  <si>
    <t>Thiendorf</t>
  </si>
  <si>
    <t>14627310</t>
  </si>
  <si>
    <t>Weinböhla</t>
  </si>
  <si>
    <t>14627340</t>
  </si>
  <si>
    <t>Wülknitz</t>
  </si>
  <si>
    <t>14627360</t>
  </si>
  <si>
    <t>Zeithain</t>
  </si>
  <si>
    <t>14628010</t>
  </si>
  <si>
    <t>Altenberg, Stadt</t>
  </si>
  <si>
    <t>14628020</t>
  </si>
  <si>
    <t>Bad Gottleuba-Berggießhübel, Stadt</t>
  </si>
  <si>
    <t>14628030</t>
  </si>
  <si>
    <t>Bad Schandau, Stadt</t>
  </si>
  <si>
    <t>14628040</t>
  </si>
  <si>
    <t>Bahretal</t>
  </si>
  <si>
    <t>14628050</t>
  </si>
  <si>
    <t>Bannewitz</t>
  </si>
  <si>
    <t>14628060</t>
  </si>
  <si>
    <t>Dippoldiswalde, Stadt</t>
  </si>
  <si>
    <t>14628070</t>
  </si>
  <si>
    <t>Dohma</t>
  </si>
  <si>
    <t>14628080</t>
  </si>
  <si>
    <t>Dohna, Stadt</t>
  </si>
  <si>
    <t>14628090</t>
  </si>
  <si>
    <t>Dorfhain</t>
  </si>
  <si>
    <t>14628100</t>
  </si>
  <si>
    <t>Dürrröhrsdorf-Dittersbach</t>
  </si>
  <si>
    <t>14628110</t>
  </si>
  <si>
    <t>Freital, Stadt</t>
  </si>
  <si>
    <t>14628130</t>
  </si>
  <si>
    <t>Glashütte, Stadt</t>
  </si>
  <si>
    <t>14628140</t>
  </si>
  <si>
    <t>Gohrisch</t>
  </si>
  <si>
    <t>14628150</t>
  </si>
  <si>
    <t>Hartmannsdorf-Reichenau</t>
  </si>
  <si>
    <t>14628160</t>
  </si>
  <si>
    <t>Heidenau, Stadt</t>
  </si>
  <si>
    <t>14628170</t>
  </si>
  <si>
    <t>Hermsdorf/Erzgeb.</t>
  </si>
  <si>
    <t>14628190</t>
  </si>
  <si>
    <t>Hohnstein, Stadt</t>
  </si>
  <si>
    <t>14628205</t>
  </si>
  <si>
    <t>Klingenberg</t>
  </si>
  <si>
    <t>14628210</t>
  </si>
  <si>
    <t>Königstein/Sächs. Schw., Stadt</t>
  </si>
  <si>
    <t>14628220</t>
  </si>
  <si>
    <t>Kreischa</t>
  </si>
  <si>
    <t>14628230</t>
  </si>
  <si>
    <t>Liebstadt, Stadt</t>
  </si>
  <si>
    <t>14628240</t>
  </si>
  <si>
    <t>Lohmen</t>
  </si>
  <si>
    <t>14628250</t>
  </si>
  <si>
    <t>Müglitztal</t>
  </si>
  <si>
    <t>14628260</t>
  </si>
  <si>
    <t>Neustadt in Sachsen, Stadt</t>
  </si>
  <si>
    <t>14628270</t>
  </si>
  <si>
    <t>Pirna, Stadt</t>
  </si>
  <si>
    <t>14628300</t>
  </si>
  <si>
    <t>Rabenau, Stadt</t>
  </si>
  <si>
    <t>14628310</t>
  </si>
  <si>
    <t>Rathen, Kurort</t>
  </si>
  <si>
    <t>14628320</t>
  </si>
  <si>
    <t>Rathmannsdorf</t>
  </si>
  <si>
    <t>14628330</t>
  </si>
  <si>
    <t>Reinhardtsdorf-Schöna</t>
  </si>
  <si>
    <t>14628340</t>
  </si>
  <si>
    <t>Rosenthal-Bielatal</t>
  </si>
  <si>
    <t>14628360</t>
  </si>
  <si>
    <t>Sebnitz, Stadt</t>
  </si>
  <si>
    <t>14628370</t>
  </si>
  <si>
    <t>Stadt Wehlen, Stadt</t>
  </si>
  <si>
    <t>14628380</t>
  </si>
  <si>
    <t>Stolpen, Stadt</t>
  </si>
  <si>
    <t>14628390</t>
  </si>
  <si>
    <t>Struppen</t>
  </si>
  <si>
    <t>14628400</t>
  </si>
  <si>
    <t>Tharandt, Stadt</t>
  </si>
  <si>
    <t>14628410</t>
  </si>
  <si>
    <t>Wilsdruff, Stadt</t>
  </si>
  <si>
    <t>14713000</t>
  </si>
  <si>
    <t>Leipzig, Stadt</t>
  </si>
  <si>
    <t>14729010</t>
  </si>
  <si>
    <t>Bad Lausick, Stadt</t>
  </si>
  <si>
    <t>14729020</t>
  </si>
  <si>
    <t>Belgershain</t>
  </si>
  <si>
    <t>14729030</t>
  </si>
  <si>
    <t>Bennewitz</t>
  </si>
  <si>
    <t>14729040</t>
  </si>
  <si>
    <t>Böhlen, Stadt</t>
  </si>
  <si>
    <t>14729050</t>
  </si>
  <si>
    <t>Borna, Stadt</t>
  </si>
  <si>
    <t>14729060</t>
  </si>
  <si>
    <t>Borsdorf</t>
  </si>
  <si>
    <t>14729070</t>
  </si>
  <si>
    <t>Brandis, Stadt</t>
  </si>
  <si>
    <t>14729080</t>
  </si>
  <si>
    <t>Colditz, Stadt</t>
  </si>
  <si>
    <t>14729100</t>
  </si>
  <si>
    <t>Elstertrebnitz</t>
  </si>
  <si>
    <t>14729140</t>
  </si>
  <si>
    <t>Frohburg, Stadt</t>
  </si>
  <si>
    <t>14729150</t>
  </si>
  <si>
    <t>Geithain, Stadt</t>
  </si>
  <si>
    <t>14729160</t>
  </si>
  <si>
    <t>Grimma, Stadt</t>
  </si>
  <si>
    <t>14729170</t>
  </si>
  <si>
    <t>Groitzsch, Stadt</t>
  </si>
  <si>
    <t>14729190</t>
  </si>
  <si>
    <t>Großpösna</t>
  </si>
  <si>
    <t>14729220</t>
  </si>
  <si>
    <t>Kitzscher, Stadt</t>
  </si>
  <si>
    <t>14729245</t>
  </si>
  <si>
    <t>Lossatal</t>
  </si>
  <si>
    <t>14729250</t>
  </si>
  <si>
    <t>Machern</t>
  </si>
  <si>
    <t>14729260</t>
  </si>
  <si>
    <t>Markkleeberg, Stadt</t>
  </si>
  <si>
    <t>14729270</t>
  </si>
  <si>
    <t>Markranstädt, Stadt</t>
  </si>
  <si>
    <t>14729300</t>
  </si>
  <si>
    <t>Naunhof, Stadt</t>
  </si>
  <si>
    <t>14729320</t>
  </si>
  <si>
    <t>Neukieritzsch</t>
  </si>
  <si>
    <t>14729330</t>
  </si>
  <si>
    <t>Otterwisch</t>
  </si>
  <si>
    <t>14729340</t>
  </si>
  <si>
    <t>Parthenstein</t>
  </si>
  <si>
    <t>14729350</t>
  </si>
  <si>
    <t>Pegau, Stadt</t>
  </si>
  <si>
    <t>14729360</t>
  </si>
  <si>
    <t>Regis-Breitingen, Stadt</t>
  </si>
  <si>
    <t>14729370</t>
  </si>
  <si>
    <t>Rötha, Stadt</t>
  </si>
  <si>
    <t>14729380</t>
  </si>
  <si>
    <t>Thallwitz</t>
  </si>
  <si>
    <t>14729400</t>
  </si>
  <si>
    <t>Trebsen/Mulde, Stadt</t>
  </si>
  <si>
    <t>14729410</t>
  </si>
  <si>
    <t>Wurzen, Stadt</t>
  </si>
  <si>
    <t>14729430</t>
  </si>
  <si>
    <t>Zwenkau, Stadt</t>
  </si>
  <si>
    <t>14730010</t>
  </si>
  <si>
    <t>Arzberg</t>
  </si>
  <si>
    <t>14730020</t>
  </si>
  <si>
    <t>Bad Düben, Stadt</t>
  </si>
  <si>
    <t>14730030</t>
  </si>
  <si>
    <t>Beilrode</t>
  </si>
  <si>
    <t>14730045</t>
  </si>
  <si>
    <t>Belgern-Schildau, Stadt</t>
  </si>
  <si>
    <t>14730050</t>
  </si>
  <si>
    <t>Cavertitz</t>
  </si>
  <si>
    <t>14730060</t>
  </si>
  <si>
    <t>Dahlen, Stadt</t>
  </si>
  <si>
    <t>14730070</t>
  </si>
  <si>
    <t>Delitzsch, Stadt</t>
  </si>
  <si>
    <t>14730080</t>
  </si>
  <si>
    <t>Doberschütz</t>
  </si>
  <si>
    <t>14730090</t>
  </si>
  <si>
    <t>Dommitzsch, Stadt</t>
  </si>
  <si>
    <t>14730100</t>
  </si>
  <si>
    <t>Dreiheide</t>
  </si>
  <si>
    <t>14730110</t>
  </si>
  <si>
    <t>Eilenburg, Stadt</t>
  </si>
  <si>
    <t>14730120</t>
  </si>
  <si>
    <t>Elsnig</t>
  </si>
  <si>
    <t>14730140</t>
  </si>
  <si>
    <t>Jesewitz</t>
  </si>
  <si>
    <t>14730150</t>
  </si>
  <si>
    <t>Krostitz</t>
  </si>
  <si>
    <t>14730160</t>
  </si>
  <si>
    <t>Laußig</t>
  </si>
  <si>
    <t>14730170</t>
  </si>
  <si>
    <t>Liebschützberg</t>
  </si>
  <si>
    <t>14730180</t>
  </si>
  <si>
    <t>Löbnitz</t>
  </si>
  <si>
    <t>14730190</t>
  </si>
  <si>
    <t>Mockrehna</t>
  </si>
  <si>
    <t>14730200</t>
  </si>
  <si>
    <t>Mügeln, Stadt</t>
  </si>
  <si>
    <t>14730210</t>
  </si>
  <si>
    <t>Naundorf</t>
  </si>
  <si>
    <t>14730230</t>
  </si>
  <si>
    <t>Oschatz, Stadt</t>
  </si>
  <si>
    <t>14730250</t>
  </si>
  <si>
    <t>Rackwitz</t>
  </si>
  <si>
    <t>14730270</t>
  </si>
  <si>
    <t>Schkeuditz, Stadt</t>
  </si>
  <si>
    <t>14730280</t>
  </si>
  <si>
    <t>Schönwölkau</t>
  </si>
  <si>
    <t>14730300</t>
  </si>
  <si>
    <t>Taucha, Stadt</t>
  </si>
  <si>
    <t>14730310</t>
  </si>
  <si>
    <t>Torgau, Stadt</t>
  </si>
  <si>
    <t>14730320</t>
  </si>
  <si>
    <t>Trossin</t>
  </si>
  <si>
    <t>14730330</t>
  </si>
  <si>
    <t>Wermsdorf</t>
  </si>
  <si>
    <t>14730340</t>
  </si>
  <si>
    <t>Wiedemar</t>
  </si>
  <si>
    <t>14730360</t>
  </si>
  <si>
    <t>Zschepplin</t>
  </si>
  <si>
    <t>Haushaltsentwicklung 
31.12.2020 bis 31.12.2023</t>
  </si>
  <si>
    <t>Indikator Relation Angebotsmiete zu sächsischem Durchschnitt (&gt;120%=2, &lt;100%=0, dazwischen=1)</t>
  </si>
  <si>
    <t>Indikator Relation Mietbelastung zu sächs. Durchschnitt 
(&gt;120%=2, &lt;100=0, dazwischen=1)</t>
  </si>
  <si>
    <r>
      <rPr>
        <b/>
        <u/>
        <sz val="14"/>
        <rFont val="Arial"/>
        <family val="2"/>
      </rPr>
      <t>nachrichtl.:</t>
    </r>
    <r>
      <rPr>
        <b/>
        <sz val="14"/>
        <rFont val="Arial"/>
        <family val="2"/>
      </rPr>
      <t xml:space="preserve">
Leerstands-
quote &gt;5% 
(ja=0; nein=1)</t>
    </r>
  </si>
  <si>
    <t>Bevölkerungsvorausberechnung
Variante 2</t>
  </si>
  <si>
    <t>Einwohner 31.12.2040</t>
  </si>
  <si>
    <r>
      <rPr>
        <b/>
        <u/>
        <sz val="14"/>
        <rFont val="Arial"/>
        <family val="2"/>
      </rPr>
      <t>nachrichtl.:</t>
    </r>
    <r>
      <rPr>
        <b/>
        <sz val="14"/>
        <rFont val="Arial"/>
        <family val="2"/>
      </rPr>
      <t xml:space="preserve"> vorauss. Bev.-Zuwachs bis 2040
(ja=1; nein=0)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</si>
</sst>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u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66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4.9989318521683403E-2"/>
      </patternFill>
    </fill>
  </fills>
  <borders count="2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theme="0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0" fontId="5" fillId="2" borderId="18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14" fontId="5" fillId="2" borderId="18" xfId="1" applyNumberFormat="1" applyFont="1" applyFill="1" applyBorder="1" applyAlignment="1">
      <alignment horizontal="center" vertical="center" wrapText="1"/>
    </xf>
    <xf numFmtId="0" fontId="5" fillId="2" borderId="18" xfId="1" quotePrefix="1" applyFont="1" applyFill="1" applyBorder="1" applyAlignment="1">
      <alignment horizontal="center" vertical="center" wrapText="1"/>
    </xf>
    <xf numFmtId="14" fontId="5" fillId="2" borderId="18" xfId="1" quotePrefix="1" applyNumberFormat="1" applyFont="1" applyFill="1" applyBorder="1" applyAlignment="1">
      <alignment horizontal="center" vertical="center" wrapText="1"/>
    </xf>
    <xf numFmtId="2" fontId="6" fillId="5" borderId="19" xfId="2" applyNumberFormat="1" applyFont="1" applyFill="1" applyBorder="1" applyAlignment="1">
      <alignment horizontal="left" vertical="center"/>
    </xf>
    <xf numFmtId="3" fontId="6" fillId="5" borderId="19" xfId="2" applyNumberFormat="1" applyFont="1" applyFill="1" applyBorder="1" applyAlignment="1">
      <alignment horizontal="center" vertical="center"/>
    </xf>
    <xf numFmtId="3" fontId="6" fillId="6" borderId="12" xfId="2" applyNumberFormat="1" applyFont="1" applyFill="1" applyBorder="1" applyAlignment="1">
      <alignment horizontal="center" vertical="center"/>
    </xf>
    <xf numFmtId="3" fontId="6" fillId="7" borderId="19" xfId="2" applyNumberFormat="1" applyFont="1" applyFill="1" applyBorder="1" applyAlignment="1">
      <alignment horizontal="center" vertical="center"/>
    </xf>
    <xf numFmtId="3" fontId="6" fillId="5" borderId="12" xfId="2" applyNumberFormat="1" applyFont="1" applyFill="1" applyBorder="1" applyAlignment="1">
      <alignment horizontal="center" vertical="center"/>
    </xf>
    <xf numFmtId="2" fontId="6" fillId="6" borderId="19" xfId="2" applyNumberFormat="1" applyFont="1" applyFill="1" applyBorder="1" applyAlignment="1">
      <alignment horizontal="center" vertical="center"/>
    </xf>
    <xf numFmtId="164" fontId="6" fillId="5" borderId="19" xfId="2" applyNumberFormat="1" applyFont="1" applyFill="1" applyBorder="1" applyAlignment="1">
      <alignment horizontal="center" vertical="center"/>
    </xf>
    <xf numFmtId="165" fontId="6" fillId="5" borderId="19" xfId="3" applyNumberFormat="1" applyFont="1" applyFill="1" applyBorder="1" applyAlignment="1">
      <alignment horizontal="center" vertical="center"/>
    </xf>
    <xf numFmtId="164" fontId="6" fillId="6" borderId="19" xfId="2" applyNumberFormat="1" applyFont="1" applyFill="1" applyBorder="1" applyAlignment="1">
      <alignment horizontal="center" vertical="center"/>
    </xf>
    <xf numFmtId="4" fontId="6" fillId="5" borderId="19" xfId="2" applyNumberFormat="1" applyFont="1" applyFill="1" applyBorder="1" applyAlignment="1">
      <alignment horizontal="center" vertical="center"/>
    </xf>
    <xf numFmtId="3" fontId="6" fillId="6" borderId="19" xfId="2" applyNumberFormat="1" applyFont="1" applyFill="1" applyBorder="1" applyAlignment="1">
      <alignment horizontal="center" vertical="center"/>
    </xf>
    <xf numFmtId="2" fontId="6" fillId="5" borderId="12" xfId="2" applyNumberFormat="1" applyFont="1" applyFill="1" applyBorder="1" applyAlignment="1">
      <alignment horizontal="left" vertical="center"/>
    </xf>
    <xf numFmtId="0" fontId="7" fillId="8" borderId="0" xfId="0" applyFont="1" applyFill="1"/>
    <xf numFmtId="0" fontId="3" fillId="8" borderId="0" xfId="0" applyFont="1" applyFill="1"/>
    <xf numFmtId="0" fontId="0" fillId="8" borderId="0" xfId="0" applyFill="1"/>
    <xf numFmtId="3" fontId="6" fillId="8" borderId="19" xfId="2" applyNumberFormat="1" applyFont="1" applyFill="1" applyBorder="1" applyAlignment="1">
      <alignment horizontal="left" vertical="center"/>
    </xf>
    <xf numFmtId="43" fontId="0" fillId="3" borderId="0" xfId="3" applyFont="1" applyFill="1"/>
    <xf numFmtId="0" fontId="5" fillId="2" borderId="21" xfId="1" applyFont="1" applyFill="1" applyBorder="1" applyAlignment="1">
      <alignment horizontal="center" vertical="center" wrapText="1"/>
    </xf>
    <xf numFmtId="0" fontId="0" fillId="9" borderId="0" xfId="0" applyFill="1"/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2" xfId="1" quotePrefix="1" applyFont="1" applyFill="1" applyBorder="1" applyAlignment="1">
      <alignment horizontal="center" vertical="center" wrapText="1"/>
    </xf>
    <xf numFmtId="14" fontId="5" fillId="2" borderId="20" xfId="1" quotePrefix="1" applyNumberFormat="1" applyFont="1" applyFill="1" applyBorder="1" applyAlignment="1">
      <alignment horizontal="center" vertical="center" wrapText="1"/>
    </xf>
    <xf numFmtId="14" fontId="5" fillId="2" borderId="21" xfId="1" quotePrefix="1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4" fontId="5" fillId="2" borderId="12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8" fillId="7" borderId="19" xfId="2" applyNumberFormat="1" applyFont="1" applyFill="1" applyBorder="1" applyAlignment="1">
      <alignment horizontal="center" vertical="center"/>
    </xf>
  </cellXfs>
  <cellStyles count="5">
    <cellStyle name="Komma 2" xfId="3"/>
    <cellStyle name="Prozent 4" xfId="2"/>
    <cellStyle name="Prozent 4 2" xfId="4"/>
    <cellStyle name="Standard" xfId="0" builtinId="0"/>
    <cellStyle name="Standard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S427"/>
  <sheetViews>
    <sheetView tabSelected="1" zoomScale="70" zoomScaleNormal="70" zoomScalePageLayoutView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23" sqref="A423:XFD440"/>
    </sheetView>
  </sheetViews>
  <sheetFormatPr baseColWidth="10" defaultColWidth="10.85546875" defaultRowHeight="15" x14ac:dyDescent="0.25"/>
  <cols>
    <col min="1" max="1" width="14.5703125" style="1" customWidth="1"/>
    <col min="2" max="2" width="48.140625" style="1" bestFit="1" customWidth="1"/>
    <col min="3" max="5" width="18.85546875" style="1" customWidth="1"/>
    <col min="6" max="6" width="21" style="1" customWidth="1"/>
    <col min="7" max="8" width="24.7109375" style="1" customWidth="1"/>
    <col min="9" max="9" width="20.140625" style="1" bestFit="1" customWidth="1"/>
    <col min="10" max="11" width="16.5703125" style="1" customWidth="1"/>
    <col min="12" max="12" width="20.140625" style="1" customWidth="1"/>
    <col min="13" max="13" width="19.140625" style="1" customWidth="1"/>
    <col min="14" max="14" width="17.5703125" style="1" customWidth="1"/>
    <col min="15" max="15" width="20.140625" style="1" customWidth="1"/>
    <col min="16" max="16" width="19" style="1" customWidth="1"/>
    <col min="17" max="17" width="21" style="1" customWidth="1"/>
    <col min="18" max="18" width="17.5703125" style="1" customWidth="1"/>
    <col min="19" max="19" width="18.42578125" style="1" customWidth="1"/>
    <col min="20" max="20" width="20.140625" style="1" customWidth="1"/>
    <col min="21" max="21" width="16" style="1" customWidth="1"/>
    <col min="22" max="22" width="15.5703125" style="1" customWidth="1"/>
    <col min="23" max="23" width="13.85546875" style="1" customWidth="1"/>
    <col min="24" max="24" width="17.5703125" style="1" customWidth="1"/>
    <col min="25" max="25" width="16.5703125" style="1" customWidth="1"/>
    <col min="26" max="26" width="24.85546875" style="1" customWidth="1"/>
    <col min="27" max="27" width="24.5703125" style="1" customWidth="1"/>
    <col min="28" max="29" width="16.5703125" style="1" customWidth="1"/>
    <col min="30" max="30" width="21.7109375" style="1" customWidth="1"/>
    <col min="31" max="34" width="22.5703125" style="1" customWidth="1"/>
    <col min="35" max="35" width="20.140625" style="1" customWidth="1"/>
    <col min="36" max="36" width="20.85546875" style="1" customWidth="1"/>
    <col min="37" max="16384" width="10.85546875" style="1"/>
  </cols>
  <sheetData>
    <row r="1" spans="1:2801" ht="28.5" customHeight="1" x14ac:dyDescent="0.25">
      <c r="A1" s="36" t="s">
        <v>0</v>
      </c>
      <c r="B1" s="37"/>
      <c r="C1" s="42" t="s">
        <v>1</v>
      </c>
      <c r="D1" s="43"/>
      <c r="E1" s="43"/>
      <c r="F1" s="43"/>
      <c r="G1" s="43"/>
      <c r="H1" s="43"/>
      <c r="I1" s="43"/>
      <c r="J1" s="43"/>
      <c r="K1" s="43"/>
      <c r="L1" s="44"/>
      <c r="M1" s="42" t="s">
        <v>2</v>
      </c>
      <c r="N1" s="43"/>
      <c r="O1" s="43"/>
      <c r="P1" s="43"/>
      <c r="Q1" s="44"/>
      <c r="R1" s="45" t="s">
        <v>3</v>
      </c>
      <c r="S1" s="45"/>
      <c r="T1" s="45"/>
      <c r="U1" s="45"/>
      <c r="V1" s="45"/>
      <c r="W1" s="45"/>
      <c r="X1" s="45"/>
      <c r="Y1" s="45"/>
      <c r="Z1" s="45"/>
      <c r="AA1" s="45"/>
      <c r="AB1" s="42" t="s">
        <v>4</v>
      </c>
      <c r="AC1" s="43"/>
      <c r="AD1" s="44"/>
      <c r="AE1" s="33" t="s">
        <v>5</v>
      </c>
      <c r="AF1" s="34"/>
      <c r="AG1" s="34"/>
      <c r="AH1" s="34"/>
      <c r="AI1" s="34"/>
      <c r="AJ1" s="35"/>
    </row>
    <row r="2" spans="1:2801" ht="58.5" customHeight="1" x14ac:dyDescent="0.25">
      <c r="A2" s="38"/>
      <c r="B2" s="39"/>
      <c r="C2" s="47" t="s">
        <v>6</v>
      </c>
      <c r="D2" s="48"/>
      <c r="E2" s="48"/>
      <c r="F2" s="27" t="s">
        <v>7</v>
      </c>
      <c r="G2" s="47" t="s">
        <v>877</v>
      </c>
      <c r="H2" s="48"/>
      <c r="I2" s="27" t="s">
        <v>879</v>
      </c>
      <c r="J2" s="49" t="s">
        <v>873</v>
      </c>
      <c r="K2" s="50"/>
      <c r="L2" s="51"/>
      <c r="M2" s="47" t="s">
        <v>8</v>
      </c>
      <c r="N2" s="48"/>
      <c r="O2" s="52"/>
      <c r="P2" s="27" t="s">
        <v>9</v>
      </c>
      <c r="Q2" s="27" t="s">
        <v>10</v>
      </c>
      <c r="R2" s="29" t="s">
        <v>11</v>
      </c>
      <c r="S2" s="29"/>
      <c r="T2" s="27" t="s">
        <v>12</v>
      </c>
      <c r="U2" s="27" t="s">
        <v>13</v>
      </c>
      <c r="V2" s="27" t="s">
        <v>14</v>
      </c>
      <c r="W2" s="27" t="s">
        <v>15</v>
      </c>
      <c r="X2" s="46" t="s">
        <v>16</v>
      </c>
      <c r="Y2" s="46"/>
      <c r="Z2" s="27" t="s">
        <v>17</v>
      </c>
      <c r="AA2" s="27" t="s">
        <v>876</v>
      </c>
      <c r="AB2" s="30">
        <v>2023</v>
      </c>
      <c r="AC2" s="30"/>
      <c r="AD2" s="31" t="s">
        <v>874</v>
      </c>
      <c r="AE2" s="29" t="s">
        <v>18</v>
      </c>
      <c r="AF2" s="29"/>
      <c r="AG2" s="29" t="s">
        <v>19</v>
      </c>
      <c r="AH2" s="29"/>
      <c r="AI2" s="27" t="s">
        <v>20</v>
      </c>
      <c r="AJ2" s="27" t="s">
        <v>875</v>
      </c>
    </row>
    <row r="3" spans="1:2801" ht="106.5" customHeight="1" x14ac:dyDescent="0.25">
      <c r="A3" s="40"/>
      <c r="B3" s="41"/>
      <c r="C3" s="2" t="s">
        <v>21</v>
      </c>
      <c r="D3" s="2" t="s">
        <v>22</v>
      </c>
      <c r="E3" s="2" t="s">
        <v>23</v>
      </c>
      <c r="F3" s="28"/>
      <c r="G3" s="25" t="s">
        <v>22</v>
      </c>
      <c r="H3" s="25" t="s">
        <v>878</v>
      </c>
      <c r="I3" s="28"/>
      <c r="J3" s="3" t="s">
        <v>24</v>
      </c>
      <c r="K3" s="3" t="s">
        <v>25</v>
      </c>
      <c r="L3" s="4" t="s">
        <v>26</v>
      </c>
      <c r="M3" s="2" t="s">
        <v>27</v>
      </c>
      <c r="N3" s="2" t="s">
        <v>28</v>
      </c>
      <c r="O3" s="2" t="s">
        <v>29</v>
      </c>
      <c r="P3" s="28"/>
      <c r="Q3" s="28"/>
      <c r="R3" s="5" t="s">
        <v>30</v>
      </c>
      <c r="S3" s="5" t="s">
        <v>31</v>
      </c>
      <c r="T3" s="28"/>
      <c r="U3" s="28"/>
      <c r="V3" s="28"/>
      <c r="W3" s="28"/>
      <c r="X3" s="6" t="s">
        <v>30</v>
      </c>
      <c r="Y3" s="5" t="s">
        <v>31</v>
      </c>
      <c r="Z3" s="28"/>
      <c r="AA3" s="28"/>
      <c r="AB3" s="7" t="s">
        <v>32</v>
      </c>
      <c r="AC3" s="7" t="s">
        <v>33</v>
      </c>
      <c r="AD3" s="32"/>
      <c r="AE3" s="2" t="s">
        <v>34</v>
      </c>
      <c r="AF3" s="7" t="s">
        <v>33</v>
      </c>
      <c r="AG3" s="2" t="s">
        <v>34</v>
      </c>
      <c r="AH3" s="2" t="s">
        <v>35</v>
      </c>
      <c r="AI3" s="28"/>
      <c r="AJ3" s="28"/>
    </row>
    <row r="4" spans="1:2801" ht="18" x14ac:dyDescent="0.25">
      <c r="A4" s="8" t="s">
        <v>401</v>
      </c>
      <c r="B4" s="8" t="s">
        <v>402</v>
      </c>
      <c r="C4" s="9">
        <v>556227</v>
      </c>
      <c r="D4" s="9">
        <v>566222</v>
      </c>
      <c r="E4" s="10">
        <v>9995</v>
      </c>
      <c r="F4" s="11">
        <f>IF(E4&gt;0,1,0)</f>
        <v>1</v>
      </c>
      <c r="G4" s="9">
        <v>570750</v>
      </c>
      <c r="H4" s="9">
        <v>563010</v>
      </c>
      <c r="I4" s="53">
        <f>IF(H4&gt;G4,1,0)</f>
        <v>0</v>
      </c>
      <c r="J4" s="9">
        <v>298795.68045759812</v>
      </c>
      <c r="K4" s="9">
        <v>304164.82439734519</v>
      </c>
      <c r="L4" s="12">
        <v>5369.1439397470676</v>
      </c>
      <c r="M4" s="9">
        <v>312440</v>
      </c>
      <c r="N4" s="9">
        <v>318315</v>
      </c>
      <c r="O4" s="9">
        <v>5875</v>
      </c>
      <c r="P4" s="13">
        <v>1.0942154030381164</v>
      </c>
      <c r="Q4" s="11">
        <f>IF(AND(L4&gt;=0,O4&gt;=0,L4&gt;O4),1,IF(AND(L4&gt;=0,O4&lt;=0),1,IF(AND(L4&lt;0,O4&lt;0,L4&gt;O4),1,0)))</f>
        <v>0</v>
      </c>
      <c r="R4" s="9">
        <v>13218</v>
      </c>
      <c r="S4" s="14">
        <v>4.1364030379936974E-2</v>
      </c>
      <c r="T4" s="15">
        <v>557782</v>
      </c>
      <c r="U4" s="9">
        <v>2910.9945982480613</v>
      </c>
      <c r="V4" s="9">
        <v>1872</v>
      </c>
      <c r="W4" s="9">
        <v>150.66666666666666</v>
      </c>
      <c r="X4" s="9">
        <v>12028.338735085274</v>
      </c>
      <c r="Y4" s="16">
        <v>3.7439463682912552E-2</v>
      </c>
      <c r="Z4" s="11">
        <f>IF(Y4&lt;4%,1,0)</f>
        <v>1</v>
      </c>
      <c r="AA4" s="11">
        <f>IF(Y4&gt;5%,0,1)</f>
        <v>1</v>
      </c>
      <c r="AB4" s="17">
        <v>8.3699999999999992</v>
      </c>
      <c r="AC4" s="18">
        <v>125.33858317612238</v>
      </c>
      <c r="AD4" s="11">
        <f>IF(AC4&gt;120,2,IF(AC4&gt;100,1,0))</f>
        <v>2</v>
      </c>
      <c r="AE4" s="9">
        <v>23876.511277436173</v>
      </c>
      <c r="AF4" s="9">
        <v>99.213029873426493</v>
      </c>
      <c r="AG4" s="9">
        <v>6026.4</v>
      </c>
      <c r="AH4" s="9">
        <v>122.59886585132038</v>
      </c>
      <c r="AI4" s="18">
        <v>123.57133534549743</v>
      </c>
      <c r="AJ4" s="11">
        <f>IF(AI4&gt;120,2,IF(AI4&lt;100,0,1))</f>
        <v>2</v>
      </c>
    </row>
    <row r="5" spans="1:2801" ht="18" x14ac:dyDescent="0.25">
      <c r="A5" s="19" t="s">
        <v>751</v>
      </c>
      <c r="B5" s="19" t="s">
        <v>752</v>
      </c>
      <c r="C5" s="9">
        <v>597493</v>
      </c>
      <c r="D5" s="9">
        <v>619879</v>
      </c>
      <c r="E5" s="10">
        <v>22386</v>
      </c>
      <c r="F5" s="11">
        <f>IF(E5&gt;0,1,0)</f>
        <v>1</v>
      </c>
      <c r="G5" s="9">
        <v>625080</v>
      </c>
      <c r="H5" s="9">
        <v>654860</v>
      </c>
      <c r="I5" s="53">
        <f>IF(H5&gt;G5,1,0)</f>
        <v>1</v>
      </c>
      <c r="J5" s="9">
        <v>331035.01976460137</v>
      </c>
      <c r="K5" s="9">
        <v>343437.75913133932</v>
      </c>
      <c r="L5" s="12">
        <v>12402.739366737951</v>
      </c>
      <c r="M5" s="9">
        <v>344785</v>
      </c>
      <c r="N5" s="9">
        <v>351805</v>
      </c>
      <c r="O5" s="9">
        <v>7020</v>
      </c>
      <c r="P5" s="13">
        <v>0.56600399253945832</v>
      </c>
      <c r="Q5" s="11">
        <f>IF(AND(L5&gt;=0,O5&gt;=0,L5&gt;O5),1,IF(AND(L5&gt;=0,O5&lt;=0),1,IF(AND(L5&lt;0,O5&lt;0,L5&gt;O5),1,0)))</f>
        <v>1</v>
      </c>
      <c r="R5" s="9">
        <v>19308</v>
      </c>
      <c r="S5" s="14">
        <v>5.4404364070803443E-2</v>
      </c>
      <c r="T5" s="15">
        <v>598899</v>
      </c>
      <c r="U5" s="9">
        <v>4155.8540154516868</v>
      </c>
      <c r="V5" s="9">
        <v>2557</v>
      </c>
      <c r="W5" s="9">
        <v>45</v>
      </c>
      <c r="X5" s="9">
        <v>17664.145984548311</v>
      </c>
      <c r="Y5" s="16">
        <v>4.942264062155035E-2</v>
      </c>
      <c r="Z5" s="11">
        <f>IF(Y5&lt;4%,1,0)</f>
        <v>0</v>
      </c>
      <c r="AA5" s="11">
        <f>IF(Y5&gt;5%,0,1)</f>
        <v>1</v>
      </c>
      <c r="AB5" s="17">
        <v>8.51</v>
      </c>
      <c r="AC5" s="18">
        <v>127.4350469329512</v>
      </c>
      <c r="AD5" s="11">
        <f>IF(AC5&gt;120,2,IF(AC5&gt;100,1,0))</f>
        <v>2</v>
      </c>
      <c r="AE5" s="9">
        <v>22553.95631059978</v>
      </c>
      <c r="AF5" s="9">
        <v>93.717474684926728</v>
      </c>
      <c r="AG5" s="9">
        <v>6373.8198000000002</v>
      </c>
      <c r="AH5" s="9">
        <v>129.66664652540319</v>
      </c>
      <c r="AI5" s="18">
        <v>138.35909147289308</v>
      </c>
      <c r="AJ5" s="11">
        <f>IF(AI5&gt;120,2,IF(AI5&lt;100,0,1))</f>
        <v>2</v>
      </c>
    </row>
    <row r="6" spans="1:2801" ht="18" x14ac:dyDescent="0.25">
      <c r="A6" s="19" t="s">
        <v>855</v>
      </c>
      <c r="B6" s="19" t="s">
        <v>856</v>
      </c>
      <c r="C6" s="9">
        <v>5317</v>
      </c>
      <c r="D6" s="9">
        <v>5563</v>
      </c>
      <c r="E6" s="10">
        <v>246</v>
      </c>
      <c r="F6" s="11">
        <f>IF(E6&gt;0,1,0)</f>
        <v>1</v>
      </c>
      <c r="G6" s="9">
        <v>5680</v>
      </c>
      <c r="H6" s="9">
        <v>6240</v>
      </c>
      <c r="I6" s="53">
        <f>IF(H6&gt;G6,1,0)</f>
        <v>1</v>
      </c>
      <c r="J6" s="9">
        <v>2498.3139856274183</v>
      </c>
      <c r="K6" s="9">
        <v>2613.9027086788278</v>
      </c>
      <c r="L6" s="12">
        <v>115.58872305140949</v>
      </c>
      <c r="M6" s="9">
        <v>2977</v>
      </c>
      <c r="N6" s="9">
        <v>3037</v>
      </c>
      <c r="O6" s="9">
        <v>60</v>
      </c>
      <c r="P6" s="13">
        <v>0.51908177905308461</v>
      </c>
      <c r="Q6" s="11">
        <f>IF(AND(L6&gt;=0,O6&gt;=0,L6&gt;O6),1,IF(AND(L6&gt;=0,O6&lt;=0),1,IF(AND(L6&lt;0,O6&lt;0,L6&gt;O6),1,0)))</f>
        <v>1</v>
      </c>
      <c r="R6" s="9">
        <v>213</v>
      </c>
      <c r="S6" s="14">
        <v>7.5585521646557838E-2</v>
      </c>
      <c r="T6" s="15">
        <v>5427</v>
      </c>
      <c r="U6" s="9">
        <v>5.6384742951907123</v>
      </c>
      <c r="V6" s="9">
        <v>28</v>
      </c>
      <c r="W6" s="9">
        <v>1</v>
      </c>
      <c r="X6" s="9">
        <v>234.36152570480928</v>
      </c>
      <c r="Y6" s="16">
        <v>8.2376634694133311E-2</v>
      </c>
      <c r="Z6" s="11">
        <f>IF(Y6&lt;4%,1,0)</f>
        <v>0</v>
      </c>
      <c r="AA6" s="11">
        <f>IF(Y6&gt;5%,0,1)</f>
        <v>0</v>
      </c>
      <c r="AB6" s="17">
        <v>8.1300000000000008</v>
      </c>
      <c r="AC6" s="18">
        <v>121.74464530727303</v>
      </c>
      <c r="AD6" s="11">
        <f>IF(AC6&gt;120,2,IF(AC6&gt;100,1,0))</f>
        <v>2</v>
      </c>
      <c r="AE6" s="9">
        <v>23251.925550617427</v>
      </c>
      <c r="AF6" s="9">
        <v>96.617715941112422</v>
      </c>
      <c r="AG6" s="9">
        <v>5860.9170000000013</v>
      </c>
      <c r="AH6" s="9">
        <v>119.2323405430644</v>
      </c>
      <c r="AI6" s="18">
        <v>123.40629188102044</v>
      </c>
      <c r="AJ6" s="11">
        <f>IF(AI6&gt;120,2,IF(AI6&lt;100,0,1))</f>
        <v>2</v>
      </c>
    </row>
    <row r="7" spans="1:2801" s="26" customFormat="1" ht="18" x14ac:dyDescent="0.25">
      <c r="A7" s="19" t="s">
        <v>857</v>
      </c>
      <c r="B7" s="19" t="s">
        <v>858</v>
      </c>
      <c r="C7" s="9">
        <v>18287</v>
      </c>
      <c r="D7" s="9">
        <v>19234</v>
      </c>
      <c r="E7" s="10">
        <v>947</v>
      </c>
      <c r="F7" s="11">
        <f>IF(E7&gt;0,1,0)</f>
        <v>1</v>
      </c>
      <c r="G7" s="9">
        <v>19180</v>
      </c>
      <c r="H7" s="9">
        <v>18880</v>
      </c>
      <c r="I7" s="53">
        <f>IF(H7&gt;G7,1,0)</f>
        <v>0</v>
      </c>
      <c r="J7" s="9">
        <v>8946.7052044414031</v>
      </c>
      <c r="K7" s="9">
        <v>9410.0141030363629</v>
      </c>
      <c r="L7" s="12">
        <v>463.30889859495983</v>
      </c>
      <c r="M7" s="9">
        <v>10314</v>
      </c>
      <c r="N7" s="9">
        <v>10576</v>
      </c>
      <c r="O7" s="9">
        <v>262</v>
      </c>
      <c r="P7" s="13">
        <v>0.56549744845080097</v>
      </c>
      <c r="Q7" s="11">
        <f>IF(AND(L7&gt;=0,O7&gt;=0,L7&gt;O7),1,IF(AND(L7&gt;=0,O7&lt;=0),1,IF(AND(L7&lt;0,O7&lt;0,L7&gt;O7),1,0)))</f>
        <v>1</v>
      </c>
      <c r="R7" s="9">
        <v>777</v>
      </c>
      <c r="S7" s="14">
        <v>7.5893729243992972E-2</v>
      </c>
      <c r="T7" s="15">
        <v>19003</v>
      </c>
      <c r="U7" s="9">
        <v>164.38414987107299</v>
      </c>
      <c r="V7" s="9">
        <v>86</v>
      </c>
      <c r="W7" s="9">
        <v>12</v>
      </c>
      <c r="X7" s="9">
        <v>686.61585012892704</v>
      </c>
      <c r="Y7" s="16">
        <v>6.6584159244465382E-2</v>
      </c>
      <c r="Z7" s="11">
        <f>IF(Y7&lt;4%,1,0)</f>
        <v>0</v>
      </c>
      <c r="AA7" s="11">
        <f>IF(Y7&gt;5%,0,1)</f>
        <v>0</v>
      </c>
      <c r="AB7" s="17">
        <v>8.7200000000000006</v>
      </c>
      <c r="AC7" s="18">
        <v>130.57974256819443</v>
      </c>
      <c r="AD7" s="11">
        <f>IF(AC7&gt;120,2,IF(AC7&gt;100,1,0))</f>
        <v>2</v>
      </c>
      <c r="AE7" s="9">
        <v>24243.937466320709</v>
      </c>
      <c r="AF7" s="9">
        <v>100.73977995137989</v>
      </c>
      <c r="AG7" s="9">
        <v>6329.6736000000001</v>
      </c>
      <c r="AH7" s="9">
        <v>128.7685524639991</v>
      </c>
      <c r="AI7" s="18">
        <v>127.82294395138322</v>
      </c>
      <c r="AJ7" s="11">
        <f>IF(AI7&gt;120,2,IF(AI7&lt;100,0,1))</f>
        <v>2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</row>
    <row r="8" spans="1:2801" ht="18" x14ac:dyDescent="0.25">
      <c r="A8" s="19" t="s">
        <v>403</v>
      </c>
      <c r="B8" s="19" t="s">
        <v>404</v>
      </c>
      <c r="C8" s="9">
        <v>4908</v>
      </c>
      <c r="D8" s="9">
        <v>5140</v>
      </c>
      <c r="E8" s="10">
        <v>232</v>
      </c>
      <c r="F8" s="11">
        <f>IF(E8&gt;0,1,0)</f>
        <v>1</v>
      </c>
      <c r="G8" s="9">
        <v>4990</v>
      </c>
      <c r="H8" s="9">
        <v>4830</v>
      </c>
      <c r="I8" s="53">
        <f>IF(H8&gt;G8,1,0)</f>
        <v>0</v>
      </c>
      <c r="J8" s="9">
        <v>2164.0283924843425</v>
      </c>
      <c r="K8" s="9">
        <v>2266.321503131524</v>
      </c>
      <c r="L8" s="12">
        <v>102.29311064718149</v>
      </c>
      <c r="M8" s="9">
        <v>2372</v>
      </c>
      <c r="N8" s="9">
        <v>2438</v>
      </c>
      <c r="O8" s="9">
        <v>66</v>
      </c>
      <c r="P8" s="13">
        <v>0.64520474137931039</v>
      </c>
      <c r="Q8" s="11">
        <f>IF(AND(L8&gt;=0,O8&gt;=0,L8&gt;O8),1,IF(AND(L8&gt;=0,O8&lt;=0),1,IF(AND(L8&lt;0,O8&lt;0,L8&gt;O8),1,0)))</f>
        <v>1</v>
      </c>
      <c r="R8" s="9">
        <v>138</v>
      </c>
      <c r="S8" s="14">
        <v>6.0078363082281233E-2</v>
      </c>
      <c r="T8" s="15">
        <v>4790</v>
      </c>
      <c r="U8" s="9">
        <v>66.578705636743209</v>
      </c>
      <c r="V8" s="9">
        <v>26</v>
      </c>
      <c r="W8" s="9">
        <v>1.3333333333333333</v>
      </c>
      <c r="X8" s="9">
        <v>96.087961029923463</v>
      </c>
      <c r="Y8" s="16">
        <v>4.1387492188050309E-2</v>
      </c>
      <c r="Z8" s="11">
        <f>IF(Y8&lt;4%,1,0)</f>
        <v>0</v>
      </c>
      <c r="AA8" s="11">
        <f>IF(Y8&gt;5%,0,1)</f>
        <v>1</v>
      </c>
      <c r="AB8" s="17">
        <v>7</v>
      </c>
      <c r="AC8" s="18">
        <v>104.82318784144047</v>
      </c>
      <c r="AD8" s="11">
        <f>IF(AC8&gt;120,2,IF(AC8&gt;100,1,0))</f>
        <v>1</v>
      </c>
      <c r="AE8" s="9">
        <v>22922.30898735259</v>
      </c>
      <c r="AF8" s="9">
        <v>95.248074557663131</v>
      </c>
      <c r="AG8" s="9">
        <v>6300</v>
      </c>
      <c r="AH8" s="9">
        <v>128.16488365580088</v>
      </c>
      <c r="AI8" s="18">
        <v>134.55902835937113</v>
      </c>
      <c r="AJ8" s="11">
        <f>IF(AI8&gt;120,2,IF(AI8&lt;100,0,1))</f>
        <v>2</v>
      </c>
    </row>
    <row r="9" spans="1:2801" ht="18" x14ac:dyDescent="0.25">
      <c r="A9" s="19" t="s">
        <v>659</v>
      </c>
      <c r="B9" s="19" t="s">
        <v>660</v>
      </c>
      <c r="C9" s="9">
        <v>7268</v>
      </c>
      <c r="D9" s="9">
        <v>7614</v>
      </c>
      <c r="E9" s="10">
        <v>346</v>
      </c>
      <c r="F9" s="11">
        <f>IF(E9&gt;0,1,0)</f>
        <v>1</v>
      </c>
      <c r="G9" s="9">
        <v>7310</v>
      </c>
      <c r="H9" s="9">
        <v>6530</v>
      </c>
      <c r="I9" s="53">
        <f>IF(H9&gt;G9,1,0)</f>
        <v>0</v>
      </c>
      <c r="J9" s="9">
        <v>3523.3676450511944</v>
      </c>
      <c r="K9" s="9">
        <v>3691.1008873720134</v>
      </c>
      <c r="L9" s="12">
        <v>167.73324232081904</v>
      </c>
      <c r="M9" s="9">
        <v>3864</v>
      </c>
      <c r="N9" s="9">
        <v>4075</v>
      </c>
      <c r="O9" s="9">
        <v>211</v>
      </c>
      <c r="P9" s="13">
        <v>1.2579498081628069</v>
      </c>
      <c r="Q9" s="11">
        <f>IF(AND(L9&gt;=0,O9&gt;=0,L9&gt;O9),1,IF(AND(L9&gt;=0,O9&lt;=0),1,IF(AND(L9&lt;0,O9&lt;0,L9&gt;O9),1,0)))</f>
        <v>0</v>
      </c>
      <c r="R9" s="9">
        <v>243</v>
      </c>
      <c r="S9" s="14">
        <v>6.2888198757763969E-2</v>
      </c>
      <c r="T9" s="15">
        <v>7325</v>
      </c>
      <c r="U9" s="9">
        <v>110.52941979522184</v>
      </c>
      <c r="V9" s="9">
        <v>113</v>
      </c>
      <c r="W9" s="9">
        <v>1</v>
      </c>
      <c r="X9" s="9">
        <v>244.47058020477817</v>
      </c>
      <c r="Y9" s="16">
        <v>6.1486564437821474E-2</v>
      </c>
      <c r="Z9" s="11">
        <f>IF(Y9&lt;4%,1,0)</f>
        <v>0</v>
      </c>
      <c r="AA9" s="11">
        <f>IF(Y9&gt;5%,0,1)</f>
        <v>0</v>
      </c>
      <c r="AB9" s="17">
        <v>10.494999999999999</v>
      </c>
      <c r="AC9" s="18">
        <v>157.15990805655969</v>
      </c>
      <c r="AD9" s="11">
        <f>IF(AC9&gt;120,2,IF(AC9&gt;100,1,0))</f>
        <v>2</v>
      </c>
      <c r="AE9" s="9">
        <v>24338.341033937948</v>
      </c>
      <c r="AF9" s="9">
        <v>101.13205099405178</v>
      </c>
      <c r="AG9" s="9">
        <v>10138.17</v>
      </c>
      <c r="AH9" s="9">
        <v>206.24720294170328</v>
      </c>
      <c r="AI9" s="18">
        <v>203.9385149558907</v>
      </c>
      <c r="AJ9" s="11">
        <f>IF(AI9&gt;120,2,IF(AI9&lt;100,0,1))</f>
        <v>2</v>
      </c>
    </row>
    <row r="10" spans="1:2801" ht="18" x14ac:dyDescent="0.25">
      <c r="A10" s="19" t="s">
        <v>755</v>
      </c>
      <c r="B10" s="19" t="s">
        <v>756</v>
      </c>
      <c r="C10" s="9">
        <v>3353</v>
      </c>
      <c r="D10" s="9">
        <v>3372</v>
      </c>
      <c r="E10" s="10">
        <v>19</v>
      </c>
      <c r="F10" s="11">
        <f>IF(E10&gt;0,1,0)</f>
        <v>1</v>
      </c>
      <c r="G10" s="9">
        <v>3380</v>
      </c>
      <c r="H10" s="9">
        <v>3280</v>
      </c>
      <c r="I10" s="53">
        <f>IF(H10&gt;G10,1,0)</f>
        <v>0</v>
      </c>
      <c r="J10" s="9">
        <v>1509.4327925840091</v>
      </c>
      <c r="K10" s="9">
        <v>1517.9860950173811</v>
      </c>
      <c r="L10" s="12">
        <v>8.5533024333719823</v>
      </c>
      <c r="M10" s="9">
        <v>1647</v>
      </c>
      <c r="N10" s="9">
        <v>1669</v>
      </c>
      <c r="O10" s="9">
        <v>22</v>
      </c>
      <c r="P10" s="13">
        <v>2.5721059405269933</v>
      </c>
      <c r="Q10" s="11">
        <f>IF(AND(L10&gt;=0,O10&gt;=0,L10&gt;O10),1,IF(AND(L10&gt;=0,O10&lt;=0),1,IF(AND(L10&lt;0,O10&lt;0,L10&gt;O10),1,0)))</f>
        <v>0</v>
      </c>
      <c r="R10" s="9">
        <v>31</v>
      </c>
      <c r="S10" s="14">
        <v>1.9242706393544383E-2</v>
      </c>
      <c r="T10" s="15">
        <v>3452</v>
      </c>
      <c r="U10" s="9">
        <v>3.601390498261877</v>
      </c>
      <c r="V10" s="9">
        <v>7</v>
      </c>
      <c r="W10" s="9">
        <v>1</v>
      </c>
      <c r="X10" s="9">
        <v>33.398609501738122</v>
      </c>
      <c r="Y10" s="16">
        <v>2.0654675016535635E-2</v>
      </c>
      <c r="Z10" s="11">
        <f>IF(Y10&lt;4%,1,0)</f>
        <v>1</v>
      </c>
      <c r="AA10" s="11">
        <f>IF(Y10&gt;5%,0,1)</f>
        <v>1</v>
      </c>
      <c r="AB10" s="17">
        <v>7.55</v>
      </c>
      <c r="AC10" s="18">
        <v>113.05929545755365</v>
      </c>
      <c r="AD10" s="11">
        <f>IF(AC10&gt;120,2,IF(AC10&gt;100,1,0))</f>
        <v>1</v>
      </c>
      <c r="AE10" s="9">
        <v>23317.106841598441</v>
      </c>
      <c r="AF10" s="9">
        <v>96.888560927389761</v>
      </c>
      <c r="AG10" s="9">
        <v>5853.6660000000002</v>
      </c>
      <c r="AH10" s="9">
        <v>119.08482886506624</v>
      </c>
      <c r="AI10" s="18">
        <v>122.90906968296372</v>
      </c>
      <c r="AJ10" s="11">
        <f>IF(AI10&gt;120,2,IF(AI10&lt;100,0,1))</f>
        <v>2</v>
      </c>
    </row>
    <row r="11" spans="1:2801" s="26" customFormat="1" ht="18" x14ac:dyDescent="0.25">
      <c r="A11" s="19" t="s">
        <v>779</v>
      </c>
      <c r="B11" s="19" t="s">
        <v>780</v>
      </c>
      <c r="C11" s="9">
        <v>5460</v>
      </c>
      <c r="D11" s="9">
        <v>5550</v>
      </c>
      <c r="E11" s="10">
        <v>90</v>
      </c>
      <c r="F11" s="11">
        <f>IF(E11&gt;0,1,0)</f>
        <v>1</v>
      </c>
      <c r="G11" s="9">
        <v>5590</v>
      </c>
      <c r="H11" s="9">
        <v>5650</v>
      </c>
      <c r="I11" s="53">
        <f>IF(H11&gt;G11,1,0)</f>
        <v>1</v>
      </c>
      <c r="J11" s="9">
        <v>2434.4262295081967</v>
      </c>
      <c r="K11" s="9">
        <v>2474.5541343902</v>
      </c>
      <c r="L11" s="12">
        <v>40.127904882003349</v>
      </c>
      <c r="M11" s="9">
        <v>2646</v>
      </c>
      <c r="N11" s="9">
        <v>2706</v>
      </c>
      <c r="O11" s="9">
        <v>60</v>
      </c>
      <c r="P11" s="13">
        <v>1.4952188552188552</v>
      </c>
      <c r="Q11" s="11">
        <f>IF(AND(L11&gt;=0,O11&gt;=0,L11&gt;O11),1,IF(AND(L11&gt;=0,O11&lt;=0),1,IF(AND(L11&lt;0,O11&lt;0,L11&gt;O11),1,0)))</f>
        <v>0</v>
      </c>
      <c r="R11" s="9">
        <v>69</v>
      </c>
      <c r="S11" s="14">
        <v>2.6661514683153014E-2</v>
      </c>
      <c r="T11" s="15">
        <v>5551</v>
      </c>
      <c r="U11" s="9">
        <v>9.3631778058007562</v>
      </c>
      <c r="V11" s="9">
        <v>30</v>
      </c>
      <c r="W11" s="9">
        <v>1.6666666666666665</v>
      </c>
      <c r="X11" s="9">
        <v>87.970155527532569</v>
      </c>
      <c r="Y11" s="16">
        <v>3.3623450959688841E-2</v>
      </c>
      <c r="Z11" s="11">
        <f>IF(Y11&lt;4%,1,0)</f>
        <v>1</v>
      </c>
      <c r="AA11" s="11">
        <f>IF(Y11&gt;5%,0,1)</f>
        <v>1</v>
      </c>
      <c r="AB11" s="17">
        <v>7.55</v>
      </c>
      <c r="AC11" s="18">
        <v>113.05929545755365</v>
      </c>
      <c r="AD11" s="11">
        <f>IF(AC11&gt;120,2,IF(AC11&gt;100,1,0))</f>
        <v>1</v>
      </c>
      <c r="AE11" s="9">
        <v>20799.385581038921</v>
      </c>
      <c r="AF11" s="9">
        <v>86.42678316872238</v>
      </c>
      <c r="AG11" s="9">
        <v>5853.6660000000002</v>
      </c>
      <c r="AH11" s="9">
        <v>119.08482886506624</v>
      </c>
      <c r="AI11" s="18">
        <v>137.78695040932951</v>
      </c>
      <c r="AJ11" s="11">
        <f>IF(AI11&gt;120,2,IF(AI11&lt;100,0,1))</f>
        <v>2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</row>
    <row r="12" spans="1:2801" ht="18" x14ac:dyDescent="0.25">
      <c r="A12" s="19" t="s">
        <v>837</v>
      </c>
      <c r="B12" s="19" t="s">
        <v>838</v>
      </c>
      <c r="C12" s="9">
        <v>3090</v>
      </c>
      <c r="D12" s="9">
        <v>3092</v>
      </c>
      <c r="E12" s="10">
        <v>2</v>
      </c>
      <c r="F12" s="11">
        <f>IF(E12&gt;0,1,0)</f>
        <v>1</v>
      </c>
      <c r="G12" s="9">
        <v>3150</v>
      </c>
      <c r="H12" s="9">
        <v>3100</v>
      </c>
      <c r="I12" s="53">
        <f>IF(H12&gt;G12,1,0)</f>
        <v>0</v>
      </c>
      <c r="J12" s="9">
        <v>1341.6306483300591</v>
      </c>
      <c r="K12" s="9">
        <v>1342.4990176817289</v>
      </c>
      <c r="L12" s="12">
        <v>0.86836935166979856</v>
      </c>
      <c r="M12" s="9">
        <v>1512</v>
      </c>
      <c r="N12" s="9">
        <v>1540</v>
      </c>
      <c r="O12" s="9">
        <v>28</v>
      </c>
      <c r="P12" s="13">
        <v>32.244343891402714</v>
      </c>
      <c r="Q12" s="11">
        <f>IF(AND(L12&gt;=0,O12&gt;=0,L12&gt;O12),1,IF(AND(L12&gt;=0,O12&lt;=0),1,IF(AND(L12&lt;0,O12&lt;0,L12&gt;O12),1,0)))</f>
        <v>0</v>
      </c>
      <c r="R12" s="9">
        <v>105</v>
      </c>
      <c r="S12" s="14">
        <v>7.1868583162217656E-2</v>
      </c>
      <c r="T12" s="15">
        <v>3054</v>
      </c>
      <c r="U12" s="9">
        <v>-1.3025540275049117</v>
      </c>
      <c r="V12" s="9">
        <v>6</v>
      </c>
      <c r="W12" s="9">
        <v>0</v>
      </c>
      <c r="X12" s="9">
        <v>112.30255402750491</v>
      </c>
      <c r="Y12" s="16">
        <v>7.6552524899458019E-2</v>
      </c>
      <c r="Z12" s="11">
        <f>IF(Y12&lt;4%,1,0)</f>
        <v>0</v>
      </c>
      <c r="AA12" s="11">
        <f>IF(Y12&gt;5%,0,1)</f>
        <v>0</v>
      </c>
      <c r="AB12" s="17">
        <v>8.1300000000000008</v>
      </c>
      <c r="AC12" s="18">
        <v>121.74464530727303</v>
      </c>
      <c r="AD12" s="11">
        <f>IF(AC12&gt;120,2,IF(AC12&gt;100,1,0))</f>
        <v>2</v>
      </c>
      <c r="AE12" s="9">
        <v>21461.435749482596</v>
      </c>
      <c r="AF12" s="9">
        <v>89.177771467485371</v>
      </c>
      <c r="AG12" s="9">
        <v>5860.9170000000013</v>
      </c>
      <c r="AH12" s="9">
        <v>119.2323405430644</v>
      </c>
      <c r="AI12" s="18">
        <v>133.70186155250252</v>
      </c>
      <c r="AJ12" s="11">
        <f>IF(AI12&gt;120,2,IF(AI12&lt;100,0,1))</f>
        <v>2</v>
      </c>
    </row>
    <row r="13" spans="1:2801" ht="18" x14ac:dyDescent="0.25">
      <c r="A13" s="19" t="s">
        <v>839</v>
      </c>
      <c r="B13" s="19" t="s">
        <v>840</v>
      </c>
      <c r="C13" s="9">
        <v>4096</v>
      </c>
      <c r="D13" s="9">
        <v>4189</v>
      </c>
      <c r="E13" s="10">
        <v>93</v>
      </c>
      <c r="F13" s="11">
        <f>IF(E13&gt;0,1,0)</f>
        <v>1</v>
      </c>
      <c r="G13" s="9">
        <v>4240</v>
      </c>
      <c r="H13" s="9">
        <v>4820</v>
      </c>
      <c r="I13" s="53">
        <f>IF(H13&gt;G13,1,0)</f>
        <v>1</v>
      </c>
      <c r="J13" s="9">
        <v>1890.0029112081515</v>
      </c>
      <c r="K13" s="9">
        <v>1932.91557496361</v>
      </c>
      <c r="L13" s="12">
        <v>42.912663755458425</v>
      </c>
      <c r="M13" s="9">
        <v>2068</v>
      </c>
      <c r="N13" s="9">
        <v>2125</v>
      </c>
      <c r="O13" s="9">
        <v>57</v>
      </c>
      <c r="P13" s="13">
        <v>1.3282792306909534</v>
      </c>
      <c r="Q13" s="11">
        <f>IF(AND(L13&gt;=0,O13&gt;=0,L13&gt;O13),1,IF(AND(L13&gt;=0,O13&lt;=0),1,IF(AND(L13&lt;0,O13&lt;0,L13&gt;O13),1,0)))</f>
        <v>0</v>
      </c>
      <c r="R13" s="9">
        <v>93</v>
      </c>
      <c r="S13" s="14">
        <v>4.5971329708353929E-2</v>
      </c>
      <c r="T13" s="15">
        <v>4122</v>
      </c>
      <c r="U13" s="9">
        <v>20.764192139737993</v>
      </c>
      <c r="V13" s="9">
        <v>25</v>
      </c>
      <c r="W13" s="9">
        <v>0.66666666666666663</v>
      </c>
      <c r="X13" s="9">
        <v>96.569141193595343</v>
      </c>
      <c r="Y13" s="16">
        <v>4.7168255223182361E-2</v>
      </c>
      <c r="Z13" s="11">
        <f>IF(Y13&lt;4%,1,0)</f>
        <v>0</v>
      </c>
      <c r="AA13" s="11">
        <f>IF(Y13&gt;5%,0,1)</f>
        <v>1</v>
      </c>
      <c r="AB13" s="17">
        <v>8.1300000000000008</v>
      </c>
      <c r="AC13" s="18">
        <v>121.74464530727303</v>
      </c>
      <c r="AD13" s="11">
        <f>IF(AC13&gt;120,2,IF(AC13&gt;100,1,0))</f>
        <v>2</v>
      </c>
      <c r="AE13" s="9">
        <v>20763.402623029513</v>
      </c>
      <c r="AF13" s="9">
        <v>86.277264746770371</v>
      </c>
      <c r="AG13" s="9">
        <v>5860.9170000000013</v>
      </c>
      <c r="AH13" s="9">
        <v>119.2323405430644</v>
      </c>
      <c r="AI13" s="18">
        <v>138.196709055415</v>
      </c>
      <c r="AJ13" s="11">
        <f>IF(AI13&gt;120,2,IF(AI13&lt;100,0,1))</f>
        <v>2</v>
      </c>
    </row>
    <row r="14" spans="1:2801" ht="18" x14ac:dyDescent="0.25">
      <c r="A14" s="19" t="s">
        <v>437</v>
      </c>
      <c r="B14" s="19" t="s">
        <v>438</v>
      </c>
      <c r="C14" s="9">
        <v>9659</v>
      </c>
      <c r="D14" s="9">
        <v>9672</v>
      </c>
      <c r="E14" s="10">
        <v>13</v>
      </c>
      <c r="F14" s="11">
        <f>IF(E14&gt;0,1,0)</f>
        <v>1</v>
      </c>
      <c r="G14" s="9">
        <v>9870</v>
      </c>
      <c r="H14" s="9">
        <v>9730</v>
      </c>
      <c r="I14" s="53">
        <f>IF(H14&gt;G14,1,0)</f>
        <v>0</v>
      </c>
      <c r="J14" s="9">
        <v>4522.3033874907087</v>
      </c>
      <c r="K14" s="9">
        <v>4528.3899330997137</v>
      </c>
      <c r="L14" s="12">
        <v>6.0865456090050429</v>
      </c>
      <c r="M14" s="9">
        <v>5073</v>
      </c>
      <c r="N14" s="9">
        <v>5172</v>
      </c>
      <c r="O14" s="9">
        <v>99</v>
      </c>
      <c r="P14" s="13">
        <v>16.265383743043074</v>
      </c>
      <c r="Q14" s="11">
        <f>IF(AND(L14&gt;=0,O14&gt;=0,L14&gt;O14),1,IF(AND(L14&gt;=0,O14&lt;=0),1,IF(AND(L14&lt;0,O14&lt;0,L14&gt;O14),1,0)))</f>
        <v>0</v>
      </c>
      <c r="R14" s="9">
        <v>374</v>
      </c>
      <c r="S14" s="14">
        <v>7.5372833534864972E-2</v>
      </c>
      <c r="T14" s="15">
        <v>9417</v>
      </c>
      <c r="U14" s="9">
        <v>3.7455665286184563</v>
      </c>
      <c r="V14" s="9">
        <v>15</v>
      </c>
      <c r="W14" s="9">
        <v>0</v>
      </c>
      <c r="X14" s="9">
        <v>385.25443347138156</v>
      </c>
      <c r="Y14" s="16">
        <v>7.7406958704316173E-2</v>
      </c>
      <c r="Z14" s="11">
        <f>IF(Y14&lt;4%,1,0)</f>
        <v>0</v>
      </c>
      <c r="AA14" s="11">
        <f>IF(Y14&gt;5%,0,1)</f>
        <v>0</v>
      </c>
      <c r="AB14" s="17">
        <v>7.69</v>
      </c>
      <c r="AC14" s="18">
        <v>115.15575921438248</v>
      </c>
      <c r="AD14" s="11">
        <f>IF(AC14&gt;120,2,IF(AC14&gt;100,1,0))</f>
        <v>1</v>
      </c>
      <c r="AE14" s="9">
        <v>24432.306880362834</v>
      </c>
      <c r="AF14" s="9">
        <v>101.52250319287215</v>
      </c>
      <c r="AG14" s="9">
        <v>6381.1620000000003</v>
      </c>
      <c r="AH14" s="9">
        <v>129.81601354266948</v>
      </c>
      <c r="AI14" s="18">
        <v>127.86920087662278</v>
      </c>
      <c r="AJ14" s="11">
        <f>IF(AI14&gt;120,2,IF(AI14&lt;100,0,1))</f>
        <v>2</v>
      </c>
    </row>
    <row r="15" spans="1:2801" s="26" customFormat="1" ht="18" x14ac:dyDescent="0.25">
      <c r="A15" s="19" t="s">
        <v>487</v>
      </c>
      <c r="B15" s="19" t="s">
        <v>488</v>
      </c>
      <c r="C15" s="9">
        <v>18597</v>
      </c>
      <c r="D15" s="9">
        <v>18824</v>
      </c>
      <c r="E15" s="10">
        <v>227</v>
      </c>
      <c r="F15" s="11">
        <f>IF(E15&gt;0,1,0)</f>
        <v>1</v>
      </c>
      <c r="G15" s="9">
        <v>19010</v>
      </c>
      <c r="H15" s="9">
        <v>18520</v>
      </c>
      <c r="I15" s="53">
        <f>IF(H15&gt;G15,1,0)</f>
        <v>0</v>
      </c>
      <c r="J15" s="9">
        <v>9482.2451933347566</v>
      </c>
      <c r="K15" s="9">
        <v>9597.9880367442856</v>
      </c>
      <c r="L15" s="12">
        <v>115.74284340952909</v>
      </c>
      <c r="M15" s="9">
        <v>10097</v>
      </c>
      <c r="N15" s="9">
        <v>10366</v>
      </c>
      <c r="O15" s="9">
        <v>269</v>
      </c>
      <c r="P15" s="13">
        <v>2.3241177776167894</v>
      </c>
      <c r="Q15" s="11">
        <f>IF(AND(L15&gt;=0,O15&gt;=0,L15&gt;O15),1,IF(AND(L15&gt;=0,O15&lt;=0),1,IF(AND(L15&lt;0,O15&lt;0,L15&gt;O15),1,0)))</f>
        <v>0</v>
      </c>
      <c r="R15" s="9">
        <v>516</v>
      </c>
      <c r="S15" s="14">
        <v>5.0292397660818715E-2</v>
      </c>
      <c r="T15" s="15">
        <v>18724</v>
      </c>
      <c r="U15" s="9">
        <v>-36.711386455885496</v>
      </c>
      <c r="V15" s="9">
        <v>46</v>
      </c>
      <c r="W15" s="9">
        <v>3</v>
      </c>
      <c r="X15" s="9">
        <v>595.71138645588553</v>
      </c>
      <c r="Y15" s="16">
        <v>5.7819216389001796E-2</v>
      </c>
      <c r="Z15" s="11">
        <f>IF(Y15&lt;4%,1,0)</f>
        <v>0</v>
      </c>
      <c r="AA15" s="11">
        <f>IF(Y15&gt;5%,0,1)</f>
        <v>0</v>
      </c>
      <c r="AB15" s="17">
        <v>7.26</v>
      </c>
      <c r="AC15" s="18">
        <v>108.71662053269398</v>
      </c>
      <c r="AD15" s="11">
        <f>IF(AC15&gt;120,2,IF(AC15&gt;100,1,0))</f>
        <v>1</v>
      </c>
      <c r="AE15" s="9">
        <v>22823.560214858047</v>
      </c>
      <c r="AF15" s="9">
        <v>94.83774807396432</v>
      </c>
      <c r="AG15" s="9">
        <v>5603.558399999999</v>
      </c>
      <c r="AH15" s="9">
        <v>113.99673180864851</v>
      </c>
      <c r="AI15" s="18">
        <v>120.20185434995992</v>
      </c>
      <c r="AJ15" s="11">
        <f>IF(AI15&gt;120,2,IF(AI15&lt;100,0,1))</f>
        <v>2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</row>
    <row r="16" spans="1:2801" ht="18" x14ac:dyDescent="0.25">
      <c r="A16" s="19" t="s">
        <v>647</v>
      </c>
      <c r="B16" s="19" t="s">
        <v>648</v>
      </c>
      <c r="C16" s="9">
        <v>8363</v>
      </c>
      <c r="D16" s="9">
        <v>8327</v>
      </c>
      <c r="E16" s="10">
        <v>-36</v>
      </c>
      <c r="F16" s="11">
        <f>IF(E16&gt;0,1,0)</f>
        <v>0</v>
      </c>
      <c r="G16" s="9">
        <v>8390</v>
      </c>
      <c r="H16" s="9">
        <v>7730</v>
      </c>
      <c r="I16" s="53">
        <f>IF(H16&gt;G16,1,0)</f>
        <v>0</v>
      </c>
      <c r="J16" s="9">
        <v>3590.3189468622263</v>
      </c>
      <c r="K16" s="9">
        <v>3574.8637893724454</v>
      </c>
      <c r="L16" s="12">
        <v>-15.455157489780959</v>
      </c>
      <c r="M16" s="9">
        <v>4011</v>
      </c>
      <c r="N16" s="9">
        <v>4076</v>
      </c>
      <c r="O16" s="9">
        <v>65</v>
      </c>
      <c r="P16" s="13" t="s">
        <v>40</v>
      </c>
      <c r="Q16" s="11">
        <f>IF(AND(L16&gt;=0,O16&gt;=0,L16&gt;O16),1,IF(AND(L16&gt;=0,O16&lt;=0),1,IF(AND(L16&lt;0,O16&lt;0,L16&gt;O16),1,0)))</f>
        <v>0</v>
      </c>
      <c r="R16" s="9">
        <v>165</v>
      </c>
      <c r="S16" s="14">
        <v>4.3398211467648606E-2</v>
      </c>
      <c r="T16" s="15">
        <v>8318</v>
      </c>
      <c r="U16" s="9">
        <v>-36.491344073094496</v>
      </c>
      <c r="V16" s="9">
        <v>26</v>
      </c>
      <c r="W16" s="9">
        <v>2.333333333333333</v>
      </c>
      <c r="X16" s="9">
        <v>225.15801073976115</v>
      </c>
      <c r="Y16" s="16">
        <v>5.8854581529954125E-2</v>
      </c>
      <c r="Z16" s="11">
        <f>IF(Y16&lt;4%,1,0)</f>
        <v>0</v>
      </c>
      <c r="AA16" s="11">
        <f>IF(Y16&gt;5%,0,1)</f>
        <v>0</v>
      </c>
      <c r="AB16" s="17">
        <v>9</v>
      </c>
      <c r="AC16" s="18">
        <v>134.77267008185203</v>
      </c>
      <c r="AD16" s="11">
        <f>IF(AC16&gt;120,2,IF(AC16&gt;100,1,0))</f>
        <v>2</v>
      </c>
      <c r="AE16" s="9">
        <v>18334.623158538048</v>
      </c>
      <c r="AF16" s="9">
        <v>76.185062968771291</v>
      </c>
      <c r="AG16" s="9">
        <v>6696</v>
      </c>
      <c r="AH16" s="9">
        <v>136.22096205702266</v>
      </c>
      <c r="AI16" s="18">
        <v>178.80271637087239</v>
      </c>
      <c r="AJ16" s="11">
        <f>IF(AI16&gt;120,2,IF(AI16&lt;100,0,1))</f>
        <v>2</v>
      </c>
    </row>
    <row r="17" spans="1:2801" ht="18" x14ac:dyDescent="0.25">
      <c r="A17" s="19" t="s">
        <v>657</v>
      </c>
      <c r="B17" s="19" t="s">
        <v>658</v>
      </c>
      <c r="C17" s="9">
        <v>33843</v>
      </c>
      <c r="D17" s="9">
        <v>33804</v>
      </c>
      <c r="E17" s="10">
        <v>-39</v>
      </c>
      <c r="F17" s="11">
        <f>IF(E17&gt;0,1,0)</f>
        <v>0</v>
      </c>
      <c r="G17" s="9">
        <v>34110</v>
      </c>
      <c r="H17" s="9">
        <v>31830</v>
      </c>
      <c r="I17" s="53">
        <f>IF(H17&gt;G17,1,0)</f>
        <v>0</v>
      </c>
      <c r="J17" s="9">
        <v>16609.813416126817</v>
      </c>
      <c r="K17" s="9">
        <v>16590.67259754605</v>
      </c>
      <c r="L17" s="12">
        <v>-19.140818580766791</v>
      </c>
      <c r="M17" s="9">
        <v>18008</v>
      </c>
      <c r="N17" s="9">
        <v>18354</v>
      </c>
      <c r="O17" s="9">
        <v>346</v>
      </c>
      <c r="P17" s="13" t="s">
        <v>40</v>
      </c>
      <c r="Q17" s="11">
        <f>IF(AND(L17&gt;=0,O17&gt;=0,L17&gt;O17),1,IF(AND(L17&gt;=0,O17&lt;=0),1,IF(AND(L17&lt;0,O17&lt;0,L17&gt;O17),1,0)))</f>
        <v>0</v>
      </c>
      <c r="R17" s="9">
        <v>971</v>
      </c>
      <c r="S17" s="14">
        <v>5.4194340570407992E-2</v>
      </c>
      <c r="T17" s="15">
        <v>33497</v>
      </c>
      <c r="U17" s="9">
        <v>-219.87401856882707</v>
      </c>
      <c r="V17" s="9">
        <v>45</v>
      </c>
      <c r="W17" s="9">
        <v>4.666666666666667</v>
      </c>
      <c r="X17" s="9">
        <v>1231.2073519021603</v>
      </c>
      <c r="Y17" s="16">
        <v>6.8562927971979534E-2</v>
      </c>
      <c r="Z17" s="11">
        <f>IF(Y17&lt;4%,1,0)</f>
        <v>0</v>
      </c>
      <c r="AA17" s="11">
        <f>IF(Y17&gt;5%,0,1)</f>
        <v>0</v>
      </c>
      <c r="AB17" s="17">
        <v>8.5</v>
      </c>
      <c r="AC17" s="18">
        <v>127.28529952174914</v>
      </c>
      <c r="AD17" s="11">
        <f>IF(AC17&gt;120,2,IF(AC17&gt;100,1,0))</f>
        <v>2</v>
      </c>
      <c r="AE17" s="9">
        <v>20538.018271812674</v>
      </c>
      <c r="AF17" s="9">
        <v>85.340734945140156</v>
      </c>
      <c r="AG17" s="9">
        <v>6732</v>
      </c>
      <c r="AH17" s="9">
        <v>136.9533328207701</v>
      </c>
      <c r="AI17" s="18">
        <v>160.47826739341795</v>
      </c>
      <c r="AJ17" s="11">
        <f>IF(AI17&gt;120,2,IF(AI17&lt;100,0,1))</f>
        <v>2</v>
      </c>
    </row>
    <row r="18" spans="1:2801" ht="18" x14ac:dyDescent="0.25">
      <c r="A18" s="19" t="s">
        <v>673</v>
      </c>
      <c r="B18" s="19" t="s">
        <v>674</v>
      </c>
      <c r="C18" s="9">
        <v>10367</v>
      </c>
      <c r="D18" s="9">
        <v>10530</v>
      </c>
      <c r="E18" s="10">
        <v>163</v>
      </c>
      <c r="F18" s="11">
        <f>IF(E18&gt;0,1,0)</f>
        <v>1</v>
      </c>
      <c r="G18" s="9">
        <v>10510</v>
      </c>
      <c r="H18" s="9">
        <v>9830</v>
      </c>
      <c r="I18" s="53">
        <f>IF(H18&gt;G18,1,0)</f>
        <v>0</v>
      </c>
      <c r="J18" s="9">
        <v>4744.9595213611292</v>
      </c>
      <c r="K18" s="9">
        <v>4819.564363840329</v>
      </c>
      <c r="L18" s="12">
        <v>74.60484247919976</v>
      </c>
      <c r="M18" s="9">
        <v>5286</v>
      </c>
      <c r="N18" s="9">
        <v>5435</v>
      </c>
      <c r="O18" s="9">
        <v>149</v>
      </c>
      <c r="P18" s="13">
        <v>1.9971893921167649</v>
      </c>
      <c r="Q18" s="11">
        <f>IF(AND(L18&gt;=0,O18&gt;=0,L18&gt;O18),1,IF(AND(L18&gt;=0,O18&lt;=0),1,IF(AND(L18&lt;0,O18&lt;0,L18&gt;O18),1,0)))</f>
        <v>0</v>
      </c>
      <c r="R18" s="9">
        <v>329</v>
      </c>
      <c r="S18" s="14">
        <v>6.1656671664167918E-2</v>
      </c>
      <c r="T18" s="15">
        <v>10697</v>
      </c>
      <c r="U18" s="9">
        <v>-10.069365242591381</v>
      </c>
      <c r="V18" s="9">
        <v>39</v>
      </c>
      <c r="W18" s="9">
        <v>1.6666666666666665</v>
      </c>
      <c r="X18" s="9">
        <v>376.40269857592472</v>
      </c>
      <c r="Y18" s="16">
        <v>7.0050130007926439E-2</v>
      </c>
      <c r="Z18" s="11">
        <f>IF(Y18&lt;4%,1,0)</f>
        <v>0</v>
      </c>
      <c r="AA18" s="11">
        <f>IF(Y18&gt;5%,0,1)</f>
        <v>0</v>
      </c>
      <c r="AB18" s="17">
        <v>7.84</v>
      </c>
      <c r="AC18" s="18">
        <v>117.40197038241334</v>
      </c>
      <c r="AD18" s="11">
        <f>IF(AC18&gt;120,2,IF(AC18&gt;100,1,0))</f>
        <v>1</v>
      </c>
      <c r="AE18" s="9">
        <v>21950.884679836159</v>
      </c>
      <c r="AF18" s="9">
        <v>91.211557341160074</v>
      </c>
      <c r="AG18" s="9">
        <v>5555.4239999999991</v>
      </c>
      <c r="AH18" s="9">
        <v>113.0175032728006</v>
      </c>
      <c r="AI18" s="18">
        <v>123.90699881384481</v>
      </c>
      <c r="AJ18" s="11">
        <f>IF(AI18&gt;120,2,IF(AI18&lt;100,0,1))</f>
        <v>2</v>
      </c>
    </row>
    <row r="19" spans="1:2801" s="26" customFormat="1" ht="18" x14ac:dyDescent="0.25">
      <c r="A19" s="19" t="s">
        <v>687</v>
      </c>
      <c r="B19" s="19" t="s">
        <v>688</v>
      </c>
      <c r="C19" s="9">
        <v>11083</v>
      </c>
      <c r="D19" s="9">
        <v>11128</v>
      </c>
      <c r="E19" s="10">
        <v>45</v>
      </c>
      <c r="F19" s="11">
        <f>IF(E19&gt;0,1,0)</f>
        <v>1</v>
      </c>
      <c r="G19" s="9">
        <v>11370</v>
      </c>
      <c r="H19" s="9">
        <v>11340</v>
      </c>
      <c r="I19" s="53">
        <f>IF(H19&gt;G19,1,0)</f>
        <v>0</v>
      </c>
      <c r="J19" s="9">
        <v>5053.3320501342878</v>
      </c>
      <c r="K19" s="9">
        <v>5073.8499552372423</v>
      </c>
      <c r="L19" s="12">
        <v>20.517905102954501</v>
      </c>
      <c r="M19" s="9">
        <v>5538</v>
      </c>
      <c r="N19" s="9">
        <v>5589</v>
      </c>
      <c r="O19" s="9">
        <v>51</v>
      </c>
      <c r="P19" s="13">
        <v>2.4856338765626025</v>
      </c>
      <c r="Q19" s="11">
        <f>IF(AND(L19&gt;=0,O19&gt;=0,L19&gt;O19),1,IF(AND(L19&gt;=0,O19&lt;=0),1,IF(AND(L19&lt;0,O19&lt;0,L19&gt;O19),1,0)))</f>
        <v>0</v>
      </c>
      <c r="R19" s="9">
        <v>266</v>
      </c>
      <c r="S19" s="14">
        <v>4.8575602629656683E-2</v>
      </c>
      <c r="T19" s="15">
        <v>11170</v>
      </c>
      <c r="U19" s="9">
        <v>-5.0154879140555053</v>
      </c>
      <c r="V19" s="9">
        <v>13</v>
      </c>
      <c r="W19" s="9">
        <v>3</v>
      </c>
      <c r="X19" s="9">
        <v>281.01548791405548</v>
      </c>
      <c r="Y19" s="16">
        <v>5.1224113728409675E-2</v>
      </c>
      <c r="Z19" s="11">
        <f>IF(Y19&lt;4%,1,0)</f>
        <v>0</v>
      </c>
      <c r="AA19" s="11">
        <f>IF(Y19&gt;5%,0,1)</f>
        <v>0</v>
      </c>
      <c r="AB19" s="17">
        <v>8</v>
      </c>
      <c r="AC19" s="18">
        <v>119.79792896164625</v>
      </c>
      <c r="AD19" s="11">
        <f>IF(AC19&gt;120,2,IF(AC19&gt;100,1,0))</f>
        <v>1</v>
      </c>
      <c r="AE19" s="9">
        <v>20077.02692369822</v>
      </c>
      <c r="AF19" s="9">
        <v>83.425197626457731</v>
      </c>
      <c r="AG19" s="9">
        <v>5568</v>
      </c>
      <c r="AH19" s="9">
        <v>113.2733447929364</v>
      </c>
      <c r="AI19" s="18">
        <v>135.77833558168587</v>
      </c>
      <c r="AJ19" s="11">
        <f>IF(AI19&gt;120,2,IF(AI19&lt;100,0,1))</f>
        <v>2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</row>
    <row r="20" spans="1:2801" ht="18" x14ac:dyDescent="0.25">
      <c r="A20" s="19" t="s">
        <v>693</v>
      </c>
      <c r="B20" s="19" t="s">
        <v>694</v>
      </c>
      <c r="C20" s="9">
        <v>6163</v>
      </c>
      <c r="D20" s="9">
        <v>6303</v>
      </c>
      <c r="E20" s="10">
        <v>140</v>
      </c>
      <c r="F20" s="11">
        <v>1</v>
      </c>
      <c r="G20" s="9">
        <v>6180</v>
      </c>
      <c r="H20" s="9">
        <v>5660</v>
      </c>
      <c r="I20" s="53">
        <f>IF(H20&gt;G20,1,0)</f>
        <v>0</v>
      </c>
      <c r="J20" s="9">
        <v>2802.8564529558698</v>
      </c>
      <c r="K20" s="9">
        <v>2866.526727726894</v>
      </c>
      <c r="L20" s="12">
        <v>63.670274771024197</v>
      </c>
      <c r="M20" s="9">
        <v>3127</v>
      </c>
      <c r="N20" s="9">
        <v>3174</v>
      </c>
      <c r="O20" s="9">
        <v>47</v>
      </c>
      <c r="P20" s="13">
        <v>0.73817806141130937</v>
      </c>
      <c r="Q20" s="11">
        <f>IF(AND(L20&gt;=0,O20&gt;=0,L20&gt;O20),1,IF(AND(L20&gt;=0,O20&lt;=0),1,IF(AND(L20&lt;0,O20&lt;0,L20&gt;O20),1,0)))</f>
        <v>1</v>
      </c>
      <c r="R20" s="9">
        <v>200</v>
      </c>
      <c r="S20" s="14">
        <v>6.6733400066733395E-2</v>
      </c>
      <c r="T20" s="15">
        <v>6005</v>
      </c>
      <c r="U20" s="9">
        <v>20.465445462114904</v>
      </c>
      <c r="V20" s="9">
        <v>19</v>
      </c>
      <c r="W20" s="9">
        <v>2.333333333333333</v>
      </c>
      <c r="X20" s="9">
        <v>196.20122120455176</v>
      </c>
      <c r="Y20" s="16">
        <v>6.5103822985693546E-2</v>
      </c>
      <c r="Z20" s="11">
        <f>IF(Y20&lt;4%,1,0)</f>
        <v>0</v>
      </c>
      <c r="AA20" s="11">
        <f>IF(Y20&gt;5%,0,1)</f>
        <v>0</v>
      </c>
      <c r="AB20" s="17">
        <v>7.38</v>
      </c>
      <c r="AC20" s="18">
        <v>110.51358946711866</v>
      </c>
      <c r="AD20" s="11">
        <f>IF(AC20&gt;120,2,IF(AC20&gt;100,1,0))</f>
        <v>1</v>
      </c>
      <c r="AE20" s="9">
        <v>22183.885120249615</v>
      </c>
      <c r="AF20" s="9">
        <v>92.17973394730889</v>
      </c>
      <c r="AG20" s="9">
        <v>5313.6</v>
      </c>
      <c r="AH20" s="9">
        <v>108.0979247291212</v>
      </c>
      <c r="AI20" s="18">
        <v>117.2686447445285</v>
      </c>
      <c r="AJ20" s="11">
        <f>IF(AI20&gt;120,2,IF(AI20&lt;100,0,1))</f>
        <v>1</v>
      </c>
    </row>
    <row r="21" spans="1:2801" ht="18" x14ac:dyDescent="0.25">
      <c r="A21" s="19" t="s">
        <v>717</v>
      </c>
      <c r="B21" s="19" t="s">
        <v>718</v>
      </c>
      <c r="C21" s="9">
        <v>4533</v>
      </c>
      <c r="D21" s="9">
        <v>4592</v>
      </c>
      <c r="E21" s="10">
        <v>59</v>
      </c>
      <c r="F21" s="11">
        <f>IF(E21&gt;0,1,0)</f>
        <v>1</v>
      </c>
      <c r="G21" s="9">
        <v>4630</v>
      </c>
      <c r="H21" s="9">
        <v>4470</v>
      </c>
      <c r="I21" s="53">
        <f>IF(H21&gt;G21,1,0)</f>
        <v>0</v>
      </c>
      <c r="J21" s="9">
        <v>2054.6822061720291</v>
      </c>
      <c r="K21" s="9">
        <v>2081.4252571678703</v>
      </c>
      <c r="L21" s="12">
        <v>26.743050995841259</v>
      </c>
      <c r="M21" s="9">
        <v>2368</v>
      </c>
      <c r="N21" s="9">
        <v>2414</v>
      </c>
      <c r="O21" s="9">
        <v>46</v>
      </c>
      <c r="P21" s="13">
        <v>1.7200730016613606</v>
      </c>
      <c r="Q21" s="11">
        <f>IF(AND(L21&gt;=0,O21&gt;=0,L21&gt;O21),1,IF(AND(L21&gt;=0,O21&lt;=0),1,IF(AND(L21&lt;0,O21&lt;0,L21&gt;O21),1,0)))</f>
        <v>0</v>
      </c>
      <c r="R21" s="9">
        <v>157</v>
      </c>
      <c r="S21" s="14">
        <v>6.805374945817079E-2</v>
      </c>
      <c r="T21" s="15">
        <v>4569</v>
      </c>
      <c r="U21" s="9">
        <v>-14.957977675640183</v>
      </c>
      <c r="V21" s="9">
        <v>9</v>
      </c>
      <c r="W21" s="9">
        <v>0</v>
      </c>
      <c r="X21" s="9">
        <v>180.95797767564019</v>
      </c>
      <c r="Y21" s="16">
        <v>7.8133841828860184E-2</v>
      </c>
      <c r="Z21" s="11">
        <f>IF(Y21&lt;4%,1,0)</f>
        <v>0</v>
      </c>
      <c r="AA21" s="11">
        <f>IF(Y21&gt;5%,0,1)</f>
        <v>0</v>
      </c>
      <c r="AB21" s="17">
        <v>7.99</v>
      </c>
      <c r="AC21" s="18">
        <v>119.64818155044421</v>
      </c>
      <c r="AD21" s="11">
        <f>IF(AC21&gt;120,2,IF(AC21&gt;100,1,0))</f>
        <v>1</v>
      </c>
      <c r="AE21" s="9">
        <v>21605.881656953356</v>
      </c>
      <c r="AF21" s="9">
        <v>89.77798127060403</v>
      </c>
      <c r="AG21" s="9">
        <v>6232.2000000000007</v>
      </c>
      <c r="AH21" s="9">
        <v>126.78558538407655</v>
      </c>
      <c r="AI21" s="18">
        <v>141.22124778226652</v>
      </c>
      <c r="AJ21" s="11">
        <f>IF(AI21&gt;120,2,IF(AI21&lt;100,0,1))</f>
        <v>2</v>
      </c>
    </row>
    <row r="22" spans="1:2801" ht="18" x14ac:dyDescent="0.25">
      <c r="A22" s="19" t="s">
        <v>727</v>
      </c>
      <c r="B22" s="19" t="s">
        <v>728</v>
      </c>
      <c r="C22" s="9">
        <v>38284</v>
      </c>
      <c r="D22" s="9">
        <v>39303</v>
      </c>
      <c r="E22" s="10">
        <v>1019</v>
      </c>
      <c r="F22" s="11">
        <f>IF(E22&gt;0,1,0)</f>
        <v>1</v>
      </c>
      <c r="G22" s="9">
        <v>39120</v>
      </c>
      <c r="H22" s="9">
        <v>37440</v>
      </c>
      <c r="I22" s="53">
        <f>IF(H22&gt;G22,1,0)</f>
        <v>0</v>
      </c>
      <c r="J22" s="9">
        <v>20049.776965821726</v>
      </c>
      <c r="K22" s="9">
        <v>20583.439141356474</v>
      </c>
      <c r="L22" s="12">
        <v>533.6621755347478</v>
      </c>
      <c r="M22" s="9">
        <v>22689</v>
      </c>
      <c r="N22" s="9">
        <v>23096</v>
      </c>
      <c r="O22" s="9">
        <v>407</v>
      </c>
      <c r="P22" s="13">
        <v>0.76265476299153301</v>
      </c>
      <c r="Q22" s="11">
        <f>IF(AND(L22&gt;=0,O22&gt;=0,L22&gt;O22),1,IF(AND(L22&gt;=0,O22&lt;=0),1,IF(AND(L22&lt;0,O22&lt;0,L22&gt;O22),1,0)))</f>
        <v>1</v>
      </c>
      <c r="R22" s="9">
        <v>1863</v>
      </c>
      <c r="S22" s="14">
        <v>8.1531728665207873E-2</v>
      </c>
      <c r="T22" s="15">
        <v>39411</v>
      </c>
      <c r="U22" s="9">
        <v>325.74864885438075</v>
      </c>
      <c r="V22" s="9">
        <v>113</v>
      </c>
      <c r="W22" s="9">
        <v>15</v>
      </c>
      <c r="X22" s="9">
        <v>1635.2513511456193</v>
      </c>
      <c r="Y22" s="16">
        <v>7.1258992118948025E-2</v>
      </c>
      <c r="Z22" s="11">
        <f>IF(Y22&lt;4%,1,0)</f>
        <v>0</v>
      </c>
      <c r="AA22" s="11">
        <f>IF(Y22&gt;5%,0,1)</f>
        <v>0</v>
      </c>
      <c r="AB22" s="17">
        <v>6.98</v>
      </c>
      <c r="AC22" s="18">
        <v>104.52369301903637</v>
      </c>
      <c r="AD22" s="11">
        <f>IF(AC22&gt;120,2,IF(AC22&gt;100,1,0))</f>
        <v>1</v>
      </c>
      <c r="AE22" s="9">
        <v>26430.62769223061</v>
      </c>
      <c r="AF22" s="9">
        <v>109.82603883511175</v>
      </c>
      <c r="AG22" s="9">
        <v>5444.4000000000005</v>
      </c>
      <c r="AH22" s="9">
        <v>110.75887183740356</v>
      </c>
      <c r="AI22" s="18">
        <v>100.84937325627517</v>
      </c>
      <c r="AJ22" s="11">
        <f>IF(AI22&gt;120,2,IF(AI22&lt;100,0,1))</f>
        <v>1</v>
      </c>
    </row>
    <row r="23" spans="1:2801" s="26" customFormat="1" ht="18" x14ac:dyDescent="0.25">
      <c r="A23" s="19" t="s">
        <v>749</v>
      </c>
      <c r="B23" s="19" t="s">
        <v>750</v>
      </c>
      <c r="C23" s="9">
        <v>14444</v>
      </c>
      <c r="D23" s="9">
        <v>14613</v>
      </c>
      <c r="E23" s="10">
        <v>169</v>
      </c>
      <c r="F23" s="11">
        <f>IF(E23&gt;0,1,0)</f>
        <v>1</v>
      </c>
      <c r="G23" s="9">
        <v>14630</v>
      </c>
      <c r="H23" s="9">
        <v>14390</v>
      </c>
      <c r="I23" s="53">
        <f>IF(H23&gt;G23,1,0)</f>
        <v>0</v>
      </c>
      <c r="J23" s="9">
        <v>6619.6277980577179</v>
      </c>
      <c r="K23" s="9">
        <v>6697.0798264343275</v>
      </c>
      <c r="L23" s="12">
        <v>77.452028376609633</v>
      </c>
      <c r="M23" s="9">
        <v>7238</v>
      </c>
      <c r="N23" s="9">
        <v>7493</v>
      </c>
      <c r="O23" s="9">
        <v>255</v>
      </c>
      <c r="P23" s="13">
        <v>3.2923605145634696</v>
      </c>
      <c r="Q23" s="11">
        <f>IF(AND(L23&gt;=0,O23&gt;=0,L23&gt;O23),1,IF(AND(L23&gt;=0,O23&lt;=0),1,IF(AND(L23&lt;0,O23&lt;0,L23&gt;O23),1,0)))</f>
        <v>0</v>
      </c>
      <c r="R23" s="9">
        <v>373</v>
      </c>
      <c r="S23" s="14">
        <v>5.1957097088731023E-2</v>
      </c>
      <c r="T23" s="15">
        <v>14519</v>
      </c>
      <c r="U23" s="9">
        <v>27.956057579723122</v>
      </c>
      <c r="V23" s="9">
        <v>62</v>
      </c>
      <c r="W23" s="9">
        <v>1</v>
      </c>
      <c r="X23" s="9">
        <v>406.04394242027689</v>
      </c>
      <c r="Y23" s="16">
        <v>5.6083417461364214E-2</v>
      </c>
      <c r="Z23" s="11">
        <f>IF(Y23&lt;4%,1,0)</f>
        <v>0</v>
      </c>
      <c r="AA23" s="11">
        <f>IF(Y23&gt;5%,0,1)</f>
        <v>0</v>
      </c>
      <c r="AB23" s="17">
        <v>7.49</v>
      </c>
      <c r="AC23" s="18">
        <v>112.16081099034132</v>
      </c>
      <c r="AD23" s="11">
        <f>IF(AC23&gt;120,2,IF(AC23&gt;100,1,0))</f>
        <v>1</v>
      </c>
      <c r="AE23" s="9">
        <v>21000.464581042321</v>
      </c>
      <c r="AF23" s="9">
        <v>87.262318000526264</v>
      </c>
      <c r="AG23" s="9">
        <v>5581.5480000000007</v>
      </c>
      <c r="AH23" s="9">
        <v>113.54896032369336</v>
      </c>
      <c r="AI23" s="18">
        <v>130.12370393714338</v>
      </c>
      <c r="AJ23" s="11">
        <f>IF(AI23&gt;120,2,IF(AI23&lt;100,0,1))</f>
        <v>2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</row>
    <row r="24" spans="1:2801" ht="18" x14ac:dyDescent="0.25">
      <c r="A24" s="19" t="s">
        <v>763</v>
      </c>
      <c r="B24" s="19" t="s">
        <v>764</v>
      </c>
      <c r="C24" s="9">
        <v>8219</v>
      </c>
      <c r="D24" s="9">
        <v>8208</v>
      </c>
      <c r="E24" s="10">
        <v>-11</v>
      </c>
      <c r="F24" s="11">
        <f>IF(E24&gt;0,1,0)</f>
        <v>0</v>
      </c>
      <c r="G24" s="9">
        <v>8180</v>
      </c>
      <c r="H24" s="9">
        <v>7650</v>
      </c>
      <c r="I24" s="53">
        <f>IF(H24&gt;G24,1,0)</f>
        <v>0</v>
      </c>
      <c r="J24" s="9">
        <v>3952.45857090865</v>
      </c>
      <c r="K24" s="9">
        <v>3947.1687492417809</v>
      </c>
      <c r="L24" s="12">
        <v>-5.289821666869102</v>
      </c>
      <c r="M24" s="9">
        <v>4182</v>
      </c>
      <c r="N24" s="9">
        <v>4208</v>
      </c>
      <c r="O24" s="9">
        <v>26</v>
      </c>
      <c r="P24" s="13" t="s">
        <v>40</v>
      </c>
      <c r="Q24" s="11">
        <f>IF(AND(L24&gt;=0,O24&gt;=0,L24&gt;O24),1,IF(AND(L24&gt;=0,O24&lt;=0),1,IF(AND(L24&lt;0,O24&lt;0,L24&gt;O24),1,0)))</f>
        <v>0</v>
      </c>
      <c r="R24" s="9">
        <v>128</v>
      </c>
      <c r="S24" s="14">
        <v>3.1045355323793353E-2</v>
      </c>
      <c r="T24" s="15">
        <v>8243</v>
      </c>
      <c r="U24" s="9">
        <v>-17.312143637025354</v>
      </c>
      <c r="V24" s="9">
        <v>15</v>
      </c>
      <c r="W24" s="9">
        <v>4</v>
      </c>
      <c r="X24" s="9">
        <v>156.31214363702534</v>
      </c>
      <c r="Y24" s="16">
        <v>3.7811355500006132E-2</v>
      </c>
      <c r="Z24" s="11">
        <f>IF(Y24&lt;4%,1,0)</f>
        <v>1</v>
      </c>
      <c r="AA24" s="11">
        <f>IF(Y24&gt;5%,0,1)</f>
        <v>1</v>
      </c>
      <c r="AB24" s="17">
        <v>7.66</v>
      </c>
      <c r="AC24" s="18">
        <v>114.7065169807763</v>
      </c>
      <c r="AD24" s="11">
        <f>IF(AC24&gt;120,2,IF(AC24&gt;100,1,0))</f>
        <v>1</v>
      </c>
      <c r="AE24" s="9">
        <v>23242.370710716823</v>
      </c>
      <c r="AF24" s="9">
        <v>96.578013130032559</v>
      </c>
      <c r="AG24" s="9">
        <v>5813.4804000000004</v>
      </c>
      <c r="AH24" s="9">
        <v>118.26730779385377</v>
      </c>
      <c r="AI24" s="18">
        <v>122.45779754716921</v>
      </c>
      <c r="AJ24" s="11">
        <f>IF(AI24&gt;120,2,IF(AI24&lt;100,0,1))</f>
        <v>2</v>
      </c>
    </row>
    <row r="25" spans="1:2801" ht="18" x14ac:dyDescent="0.25">
      <c r="A25" s="19" t="s">
        <v>787</v>
      </c>
      <c r="B25" s="19" t="s">
        <v>788</v>
      </c>
      <c r="C25" s="9">
        <v>24664</v>
      </c>
      <c r="D25" s="9">
        <v>24488</v>
      </c>
      <c r="E25" s="10">
        <v>-176</v>
      </c>
      <c r="F25" s="11">
        <f>IF(E25&gt;0,1,0)</f>
        <v>0</v>
      </c>
      <c r="G25" s="9">
        <v>24780</v>
      </c>
      <c r="H25" s="9">
        <v>24320</v>
      </c>
      <c r="I25" s="53">
        <f>IF(H25&gt;G25,1,0)</f>
        <v>0</v>
      </c>
      <c r="J25" s="9">
        <v>12262.098901528479</v>
      </c>
      <c r="K25" s="9">
        <v>12174.597709237325</v>
      </c>
      <c r="L25" s="12">
        <v>-87.501192291154439</v>
      </c>
      <c r="M25" s="9">
        <v>13225</v>
      </c>
      <c r="N25" s="9">
        <v>13411</v>
      </c>
      <c r="O25" s="9">
        <v>186</v>
      </c>
      <c r="P25" s="13" t="s">
        <v>40</v>
      </c>
      <c r="Q25" s="11">
        <f>IF(AND(L25&gt;=0,O25&gt;=0,L25&gt;O25),1,IF(AND(L25&gt;=0,O25&lt;=0),1,IF(AND(L25&lt;0,O25&lt;0,L25&gt;O25),1,0)))</f>
        <v>0</v>
      </c>
      <c r="R25" s="9">
        <v>420</v>
      </c>
      <c r="S25" s="14">
        <v>3.1569452796151531E-2</v>
      </c>
      <c r="T25" s="15">
        <v>25581</v>
      </c>
      <c r="U25" s="9">
        <v>-93.46718267464135</v>
      </c>
      <c r="V25" s="9">
        <v>47</v>
      </c>
      <c r="W25" s="9">
        <v>3.333333333333333</v>
      </c>
      <c r="X25" s="9">
        <v>557.13384934130795</v>
      </c>
      <c r="Y25" s="16">
        <v>4.1740168019976626E-2</v>
      </c>
      <c r="Z25" s="11">
        <f>IF(Y25&lt;4%,1,0)</f>
        <v>0</v>
      </c>
      <c r="AA25" s="11">
        <f>IF(Y25&gt;5%,0,1)</f>
        <v>1</v>
      </c>
      <c r="AB25" s="17">
        <v>9</v>
      </c>
      <c r="AC25" s="18">
        <v>134.77267008185203</v>
      </c>
      <c r="AD25" s="11">
        <f>IF(AC25&gt;120,2,IF(AC25&gt;100,1,0))</f>
        <v>2</v>
      </c>
      <c r="AE25" s="9">
        <v>20118.76478210694</v>
      </c>
      <c r="AF25" s="9">
        <v>83.598629135987792</v>
      </c>
      <c r="AG25" s="9">
        <v>6588</v>
      </c>
      <c r="AH25" s="9">
        <v>134.02384976578034</v>
      </c>
      <c r="AI25" s="18">
        <v>160.31823864930502</v>
      </c>
      <c r="AJ25" s="11">
        <f>IF(AI25&gt;120,2,IF(AI25&lt;100,0,1))</f>
        <v>2</v>
      </c>
    </row>
    <row r="26" spans="1:2801" ht="18" x14ac:dyDescent="0.25">
      <c r="A26" s="19" t="s">
        <v>791</v>
      </c>
      <c r="B26" s="19" t="s">
        <v>792</v>
      </c>
      <c r="C26" s="9">
        <v>8721</v>
      </c>
      <c r="D26" s="9">
        <v>8811</v>
      </c>
      <c r="E26" s="10">
        <v>90</v>
      </c>
      <c r="F26" s="11">
        <f>IF(E26&gt;0,1,0)</f>
        <v>1</v>
      </c>
      <c r="G26" s="9">
        <v>8820</v>
      </c>
      <c r="H26" s="9">
        <v>8710</v>
      </c>
      <c r="I26" s="53">
        <f>IF(H26&gt;G26,1,0)</f>
        <v>0</v>
      </c>
      <c r="J26" s="9">
        <v>4091.2964738103392</v>
      </c>
      <c r="K26" s="9">
        <v>4133.5183156453268</v>
      </c>
      <c r="L26" s="12">
        <v>42.221841834987572</v>
      </c>
      <c r="M26" s="9">
        <v>4478</v>
      </c>
      <c r="N26" s="9">
        <v>4582</v>
      </c>
      <c r="O26" s="9">
        <v>104</v>
      </c>
      <c r="P26" s="13">
        <v>2.4631800859482689</v>
      </c>
      <c r="Q26" s="11">
        <f>IF(AND(L26&gt;=0,O26&gt;=0,L26&gt;O26),1,IF(AND(L26&gt;=0,O26&lt;=0),1,IF(AND(L26&lt;0,O26&lt;0,L26&gt;O26),1,0)))</f>
        <v>0</v>
      </c>
      <c r="R26" s="9">
        <v>156</v>
      </c>
      <c r="S26" s="14">
        <v>3.6169719452817065E-2</v>
      </c>
      <c r="T26" s="15">
        <v>8763</v>
      </c>
      <c r="U26" s="9">
        <v>-9.8517630948305381</v>
      </c>
      <c r="V26" s="9">
        <v>36</v>
      </c>
      <c r="W26" s="9">
        <v>1</v>
      </c>
      <c r="X26" s="9">
        <v>200.85176309483055</v>
      </c>
      <c r="Y26" s="16">
        <v>4.6194057749501048E-2</v>
      </c>
      <c r="Z26" s="11">
        <f>IF(Y26&lt;4%,1,0)</f>
        <v>0</v>
      </c>
      <c r="AA26" s="11">
        <f>IF(Y26&gt;5%,0,1)</f>
        <v>1</v>
      </c>
      <c r="AB26" s="17">
        <v>7.47</v>
      </c>
      <c r="AC26" s="18">
        <v>111.86131616793719</v>
      </c>
      <c r="AD26" s="11">
        <f>IF(AC26&gt;120,2,IF(AC26&gt;100,1,0))</f>
        <v>1</v>
      </c>
      <c r="AE26" s="9">
        <v>22492.204745513736</v>
      </c>
      <c r="AF26" s="9">
        <v>93.46088108963869</v>
      </c>
      <c r="AG26" s="9">
        <v>6022.0151999999998</v>
      </c>
      <c r="AH26" s="9">
        <v>122.50966309229594</v>
      </c>
      <c r="AI26" s="18">
        <v>131.08121993285772</v>
      </c>
      <c r="AJ26" s="11">
        <f>IF(AI26&gt;120,2,IF(AI26&lt;100,0,1))</f>
        <v>2</v>
      </c>
    </row>
    <row r="27" spans="1:2801" s="26" customFormat="1" ht="18" x14ac:dyDescent="0.25">
      <c r="A27" s="19" t="s">
        <v>825</v>
      </c>
      <c r="B27" s="19" t="s">
        <v>826</v>
      </c>
      <c r="C27" s="9">
        <v>24755</v>
      </c>
      <c r="D27" s="9">
        <v>25341</v>
      </c>
      <c r="E27" s="10">
        <v>586</v>
      </c>
      <c r="F27" s="11">
        <f>IF(E27&gt;0,1,0)</f>
        <v>1</v>
      </c>
      <c r="G27" s="9">
        <v>25160</v>
      </c>
      <c r="H27" s="9">
        <v>24540</v>
      </c>
      <c r="I27" s="53">
        <f>IF(H27&gt;G27,1,0)</f>
        <v>0</v>
      </c>
      <c r="J27" s="9">
        <v>12710.238805392006</v>
      </c>
      <c r="K27" s="9">
        <v>13011.115393554386</v>
      </c>
      <c r="L27" s="12">
        <v>300.87658816238036</v>
      </c>
      <c r="M27" s="9">
        <v>14638</v>
      </c>
      <c r="N27" s="9">
        <v>14762</v>
      </c>
      <c r="O27" s="9">
        <v>124</v>
      </c>
      <c r="P27" s="13">
        <v>0.41212910834085409</v>
      </c>
      <c r="Q27" s="11">
        <f>IF(AND(L27&gt;=0,O27&gt;=0,L27&gt;O27),1,IF(AND(L27&gt;=0,O27&lt;=0),1,IF(AND(L27&lt;0,O27&lt;0,L27&gt;O27),1,0)))</f>
        <v>1</v>
      </c>
      <c r="R27" s="9">
        <v>1332</v>
      </c>
      <c r="S27" s="14">
        <v>8.9540198978219951E-2</v>
      </c>
      <c r="T27" s="15">
        <v>25816</v>
      </c>
      <c r="U27" s="9">
        <v>80.610280446234896</v>
      </c>
      <c r="V27" s="9">
        <v>34</v>
      </c>
      <c r="W27" s="9">
        <v>1.6666666666666665</v>
      </c>
      <c r="X27" s="9">
        <v>1283.7230528870984</v>
      </c>
      <c r="Y27" s="16">
        <v>8.6107750892371049E-2</v>
      </c>
      <c r="Z27" s="11">
        <f>IF(Y27&lt;4%,1,0)</f>
        <v>0</v>
      </c>
      <c r="AA27" s="11">
        <f>IF(Y27&gt;5%,0,1)</f>
        <v>0</v>
      </c>
      <c r="AB27" s="17">
        <v>7.5</v>
      </c>
      <c r="AC27" s="18">
        <v>112.31055840154336</v>
      </c>
      <c r="AD27" s="11">
        <f>IF(AC27&gt;120,2,IF(AC27&gt;100,1,0))</f>
        <v>1</v>
      </c>
      <c r="AE27" s="9">
        <v>23978.845758489882</v>
      </c>
      <c r="AF27" s="9">
        <v>99.638255896101668</v>
      </c>
      <c r="AG27" s="9">
        <v>5580</v>
      </c>
      <c r="AH27" s="9">
        <v>113.51746838085222</v>
      </c>
      <c r="AI27" s="18">
        <v>113.92960199867727</v>
      </c>
      <c r="AJ27" s="11">
        <f>IF(AI27&gt;120,2,IF(AI27&lt;100,0,1))</f>
        <v>1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</row>
    <row r="28" spans="1:2801" ht="18" x14ac:dyDescent="0.25">
      <c r="A28" s="19" t="s">
        <v>859</v>
      </c>
      <c r="B28" s="19" t="s">
        <v>860</v>
      </c>
      <c r="C28" s="9">
        <v>2597</v>
      </c>
      <c r="D28" s="9">
        <v>2733</v>
      </c>
      <c r="E28" s="10">
        <v>136</v>
      </c>
      <c r="F28" s="11">
        <f>IF(E28&gt;0,1,0)</f>
        <v>1</v>
      </c>
      <c r="G28" s="9">
        <v>2720</v>
      </c>
      <c r="H28" s="9">
        <v>3110</v>
      </c>
      <c r="I28" s="53">
        <f>IF(H28&gt;G28,1,0)</f>
        <v>1</v>
      </c>
      <c r="J28" s="9">
        <v>1162.5235903337168</v>
      </c>
      <c r="K28" s="9">
        <v>1223.4027617951667</v>
      </c>
      <c r="L28" s="12">
        <v>60.879171461449914</v>
      </c>
      <c r="M28" s="9">
        <v>1298</v>
      </c>
      <c r="N28" s="9">
        <v>1349</v>
      </c>
      <c r="O28" s="9">
        <v>51</v>
      </c>
      <c r="P28" s="13">
        <v>0.83772493573264795</v>
      </c>
      <c r="Q28" s="11">
        <f>IF(AND(L28&gt;=0,O28&gt;=0,L28&gt;O28),1,IF(AND(L28&gt;=0,O28&lt;=0),1,IF(AND(L28&lt;0,O28&lt;0,L28&gt;O28),1,0)))</f>
        <v>1</v>
      </c>
      <c r="R28" s="9">
        <v>90</v>
      </c>
      <c r="S28" s="14">
        <v>6.8807339449541288E-2</v>
      </c>
      <c r="T28" s="15">
        <v>2607</v>
      </c>
      <c r="U28" s="9">
        <v>29.991944764096662</v>
      </c>
      <c r="V28" s="9">
        <v>25</v>
      </c>
      <c r="W28" s="9">
        <v>0</v>
      </c>
      <c r="X28" s="9">
        <v>85.008055235903342</v>
      </c>
      <c r="Y28" s="16">
        <v>6.3771984423033265E-2</v>
      </c>
      <c r="Z28" s="11">
        <f>IF(Y28&lt;4%,1,0)</f>
        <v>0</v>
      </c>
      <c r="AA28" s="11">
        <f>IF(Y28&gt;5%,0,1)</f>
        <v>0</v>
      </c>
      <c r="AB28" s="17">
        <v>7.39</v>
      </c>
      <c r="AC28" s="18">
        <v>110.66333687832073</v>
      </c>
      <c r="AD28" s="11">
        <f>IF(AC28&gt;120,2,IF(AC28&gt;100,1,0))</f>
        <v>1</v>
      </c>
      <c r="AE28" s="9">
        <v>22815.821991880264</v>
      </c>
      <c r="AF28" s="9">
        <v>94.805593772251598</v>
      </c>
      <c r="AG28" s="9">
        <v>5498.16</v>
      </c>
      <c r="AH28" s="9">
        <v>111.85254551126637</v>
      </c>
      <c r="AI28" s="18">
        <v>117.98095561741442</v>
      </c>
      <c r="AJ28" s="11">
        <f>IF(AI28&gt;120,2,IF(AI28&lt;100,0,1))</f>
        <v>1</v>
      </c>
    </row>
    <row r="29" spans="1:2801" ht="18" x14ac:dyDescent="0.25">
      <c r="A29" s="19" t="s">
        <v>861</v>
      </c>
      <c r="B29" s="19" t="s">
        <v>862</v>
      </c>
      <c r="C29" s="9">
        <v>15709</v>
      </c>
      <c r="D29" s="9">
        <v>15759</v>
      </c>
      <c r="E29" s="10">
        <v>50</v>
      </c>
      <c r="F29" s="11">
        <f>IF(E29&gt;0,1,0)</f>
        <v>1</v>
      </c>
      <c r="G29" s="9">
        <v>16050</v>
      </c>
      <c r="H29" s="9">
        <v>16240</v>
      </c>
      <c r="I29" s="53">
        <f>IF(H29&gt;G29,1,0)</f>
        <v>1</v>
      </c>
      <c r="J29" s="9">
        <v>7741.4360996370015</v>
      </c>
      <c r="K29" s="9">
        <v>7766.076229815998</v>
      </c>
      <c r="L29" s="12">
        <v>24.640130178996515</v>
      </c>
      <c r="M29" s="9">
        <v>8322</v>
      </c>
      <c r="N29" s="9">
        <v>8373</v>
      </c>
      <c r="O29" s="9">
        <v>51</v>
      </c>
      <c r="P29" s="13">
        <v>2.069794259588519</v>
      </c>
      <c r="Q29" s="11">
        <f>IF(AND(L29&gt;=0,O29&gt;=0,L29&gt;O29),1,IF(AND(L29&gt;=0,O29&lt;=0),1,IF(AND(L29&lt;0,O29&lt;0,L29&gt;O29),1,0)))</f>
        <v>0</v>
      </c>
      <c r="R29" s="9">
        <v>324</v>
      </c>
      <c r="S29" s="14">
        <v>3.8751345532831001E-2</v>
      </c>
      <c r="T29" s="15">
        <v>15978</v>
      </c>
      <c r="U29" s="9">
        <v>-60.614720240330456</v>
      </c>
      <c r="V29" s="9">
        <v>12</v>
      </c>
      <c r="W29" s="9">
        <v>1.6666666666666665</v>
      </c>
      <c r="X29" s="9">
        <v>394.9480535736638</v>
      </c>
      <c r="Y29" s="16">
        <v>4.7178631867523746E-2</v>
      </c>
      <c r="Z29" s="11">
        <f>IF(Y29&lt;4%,1,0)</f>
        <v>0</v>
      </c>
      <c r="AA29" s="11">
        <f>IF(Y29&gt;5%,0,1)</f>
        <v>1</v>
      </c>
      <c r="AB29" s="17">
        <v>7.69</v>
      </c>
      <c r="AC29" s="18">
        <v>115.15575921438248</v>
      </c>
      <c r="AD29" s="11">
        <f>IF(AC29&gt;120,2,IF(AC29&gt;100,1,0))</f>
        <v>1</v>
      </c>
      <c r="AE29" s="9">
        <v>21270.070636933207</v>
      </c>
      <c r="AF29" s="9">
        <v>88.382600330149401</v>
      </c>
      <c r="AG29" s="9">
        <v>5352.2400000000007</v>
      </c>
      <c r="AH29" s="9">
        <v>108.88400268221012</v>
      </c>
      <c r="AI29" s="18">
        <v>123.19619730068885</v>
      </c>
      <c r="AJ29" s="11">
        <f>IF(AI29&gt;120,2,IF(AI29&lt;100,0,1))</f>
        <v>2</v>
      </c>
    </row>
    <row r="30" spans="1:2801" ht="18" x14ac:dyDescent="0.25">
      <c r="A30" s="19" t="s">
        <v>157</v>
      </c>
      <c r="B30" s="19" t="s">
        <v>158</v>
      </c>
      <c r="C30" s="9">
        <v>1872</v>
      </c>
      <c r="D30" s="9">
        <v>1903</v>
      </c>
      <c r="E30" s="10">
        <v>31</v>
      </c>
      <c r="F30" s="11">
        <f>IF(E30&gt;0,1,0)</f>
        <v>1</v>
      </c>
      <c r="G30" s="9">
        <v>1830</v>
      </c>
      <c r="H30" s="9">
        <v>1500</v>
      </c>
      <c r="I30" s="53">
        <f>IF(H30&gt;G30,1,0)</f>
        <v>0</v>
      </c>
      <c r="J30" s="9">
        <v>897.49204607789363</v>
      </c>
      <c r="K30" s="9">
        <v>912.35436094349973</v>
      </c>
      <c r="L30" s="12">
        <v>14.862314865606095</v>
      </c>
      <c r="M30" s="9">
        <v>1050</v>
      </c>
      <c r="N30" s="9">
        <v>1062</v>
      </c>
      <c r="O30" s="9">
        <v>12</v>
      </c>
      <c r="P30" s="13">
        <v>0.80741123495976963</v>
      </c>
      <c r="Q30" s="11">
        <f>IF(AND(L30&gt;=0,O30&gt;=0,L30&gt;O30),1,IF(AND(L30&gt;=0,O30&lt;=0),1,IF(AND(L30&lt;0,O30&lt;0,L30&gt;O30),1,0)))</f>
        <v>1</v>
      </c>
      <c r="R30" s="9">
        <v>71</v>
      </c>
      <c r="S30" s="14">
        <v>7.1717171717171721E-2</v>
      </c>
      <c r="T30" s="15">
        <v>1823</v>
      </c>
      <c r="U30" s="9">
        <v>19.177180471749864</v>
      </c>
      <c r="V30" s="9">
        <v>8</v>
      </c>
      <c r="W30" s="9">
        <v>0</v>
      </c>
      <c r="X30" s="9">
        <v>59.822819528250136</v>
      </c>
      <c r="Y30" s="16">
        <v>5.9942704938126389E-2</v>
      </c>
      <c r="Z30" s="11">
        <f>IF(Y30&lt;4%,1,0)</f>
        <v>0</v>
      </c>
      <c r="AA30" s="11">
        <f>IF(Y30&gt;5%,0,1)</f>
        <v>0</v>
      </c>
      <c r="AB30" s="17">
        <v>5.39</v>
      </c>
      <c r="AC30" s="18">
        <v>80.713854637909165</v>
      </c>
      <c r="AD30" s="11">
        <f>IF(AC30&gt;120,2,IF(AC30&gt;100,1,0))</f>
        <v>0</v>
      </c>
      <c r="AE30" s="9">
        <v>20818.822837115924</v>
      </c>
      <c r="AF30" s="9">
        <v>86.507549954347695</v>
      </c>
      <c r="AG30" s="9">
        <v>4384.0104000000001</v>
      </c>
      <c r="AH30" s="9">
        <v>89.186695692352558</v>
      </c>
      <c r="AI30" s="18">
        <v>103.09700799458396</v>
      </c>
      <c r="AJ30" s="11">
        <f>IF(AI30&gt;120,2,IF(AI30&lt;100,0,1))</f>
        <v>1</v>
      </c>
    </row>
    <row r="31" spans="1:2801" s="26" customFormat="1" ht="18" x14ac:dyDescent="0.25">
      <c r="A31" s="19" t="s">
        <v>315</v>
      </c>
      <c r="B31" s="19" t="s">
        <v>316</v>
      </c>
      <c r="C31" s="9">
        <v>6361</v>
      </c>
      <c r="D31" s="9">
        <v>6396</v>
      </c>
      <c r="E31" s="10">
        <v>35</v>
      </c>
      <c r="F31" s="11">
        <f>IF(E31&gt;0,1,0)</f>
        <v>1</v>
      </c>
      <c r="G31" s="9">
        <v>6340</v>
      </c>
      <c r="H31" s="9">
        <v>5320</v>
      </c>
      <c r="I31" s="53">
        <f>IF(H31&gt;G31,1,0)</f>
        <v>0</v>
      </c>
      <c r="J31" s="9">
        <v>3236.7144478676828</v>
      </c>
      <c r="K31" s="9">
        <v>3254.5237554726768</v>
      </c>
      <c r="L31" s="12">
        <v>17.809307604994046</v>
      </c>
      <c r="M31" s="9">
        <v>4006</v>
      </c>
      <c r="N31" s="9">
        <v>3950</v>
      </c>
      <c r="O31" s="9">
        <v>-56</v>
      </c>
      <c r="P31" s="13" t="s">
        <v>40</v>
      </c>
      <c r="Q31" s="11">
        <f>IF(AND(L31&gt;=0,O31&gt;=0,L31&gt;O31),1,IF(AND(L31&gt;=0,O31&lt;=0),1,IF(AND(L31&lt;0,O31&lt;0,L31&gt;O31),1,0)))</f>
        <v>1</v>
      </c>
      <c r="R31" s="9">
        <v>491</v>
      </c>
      <c r="S31" s="14">
        <v>0.13079381992541289</v>
      </c>
      <c r="T31" s="15">
        <v>6167</v>
      </c>
      <c r="U31" s="9">
        <v>5.5972109615696448</v>
      </c>
      <c r="V31" s="9">
        <v>11</v>
      </c>
      <c r="W31" s="9">
        <v>56</v>
      </c>
      <c r="X31" s="9">
        <v>440.40278903843034</v>
      </c>
      <c r="Y31" s="16">
        <v>0.11873895633282026</v>
      </c>
      <c r="Z31" s="11">
        <f>IF(Y31&lt;4%,1,0)</f>
        <v>0</v>
      </c>
      <c r="AA31" s="11">
        <f>IF(Y31&gt;5%,0,1)</f>
        <v>0</v>
      </c>
      <c r="AB31" s="17">
        <v>5.9850000000000003</v>
      </c>
      <c r="AC31" s="18">
        <v>89.623825604431602</v>
      </c>
      <c r="AD31" s="11">
        <f>IF(AC31&gt;120,2,IF(AC31&gt;100,1,0))</f>
        <v>0</v>
      </c>
      <c r="AE31" s="9">
        <v>23046.152136770721</v>
      </c>
      <c r="AF31" s="9">
        <v>95.762674615438385</v>
      </c>
      <c r="AG31" s="9">
        <v>5505.0030000000006</v>
      </c>
      <c r="AH31" s="9">
        <v>111.99175698727537</v>
      </c>
      <c r="AI31" s="18">
        <v>116.94718995371565</v>
      </c>
      <c r="AJ31" s="11">
        <f>IF(AI31&gt;120,2,IF(AI31&lt;100,0,1))</f>
        <v>1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</row>
    <row r="32" spans="1:2801" ht="18" x14ac:dyDescent="0.25">
      <c r="A32" s="19" t="s">
        <v>477</v>
      </c>
      <c r="B32" s="19" t="s">
        <v>478</v>
      </c>
      <c r="C32" s="9">
        <v>9942</v>
      </c>
      <c r="D32" s="9">
        <v>9879</v>
      </c>
      <c r="E32" s="10">
        <v>-63</v>
      </c>
      <c r="F32" s="11">
        <f>IF(E32&gt;0,1,0)</f>
        <v>0</v>
      </c>
      <c r="G32" s="9">
        <v>10020</v>
      </c>
      <c r="H32" s="9">
        <v>9270</v>
      </c>
      <c r="I32" s="53">
        <f>IF(H32&gt;G32,1,0)</f>
        <v>0</v>
      </c>
      <c r="J32" s="9">
        <v>4554.2368970661364</v>
      </c>
      <c r="K32" s="9">
        <v>4525.3778219791157</v>
      </c>
      <c r="L32" s="12">
        <v>-28.859075087020756</v>
      </c>
      <c r="M32" s="9">
        <v>5022</v>
      </c>
      <c r="N32" s="9">
        <v>5094</v>
      </c>
      <c r="O32" s="9">
        <v>72</v>
      </c>
      <c r="P32" s="13" t="s">
        <v>40</v>
      </c>
      <c r="Q32" s="11">
        <f>IF(AND(L32&gt;=0,O32&gt;=0,L32&gt;O32),1,IF(AND(L32&gt;=0,O32&lt;=0),1,IF(AND(L32&lt;0,O32&lt;0,L32&gt;O32),1,0)))</f>
        <v>0</v>
      </c>
      <c r="R32" s="9">
        <v>155</v>
      </c>
      <c r="S32" s="14">
        <v>3.2171025321710255E-2</v>
      </c>
      <c r="T32" s="15">
        <v>10055</v>
      </c>
      <c r="U32" s="9">
        <v>-58.634311287916461</v>
      </c>
      <c r="V32" s="9">
        <v>16</v>
      </c>
      <c r="W32" s="9">
        <v>1</v>
      </c>
      <c r="X32" s="9">
        <v>228.63431128791646</v>
      </c>
      <c r="Y32" s="16">
        <v>4.7306913157028029E-2</v>
      </c>
      <c r="Z32" s="11">
        <f>IF(Y32&lt;4%,1,0)</f>
        <v>0</v>
      </c>
      <c r="AA32" s="11">
        <f>IF(Y32&gt;5%,0,1)</f>
        <v>1</v>
      </c>
      <c r="AB32" s="17">
        <v>7.55</v>
      </c>
      <c r="AC32" s="18">
        <v>113.05929545755365</v>
      </c>
      <c r="AD32" s="11">
        <f>IF(AC32&gt;120,2,IF(AC32&gt;100,1,0))</f>
        <v>1</v>
      </c>
      <c r="AE32" s="9">
        <v>20181.949647139656</v>
      </c>
      <c r="AF32" s="9">
        <v>83.861178460267155</v>
      </c>
      <c r="AG32" s="9">
        <v>5436</v>
      </c>
      <c r="AH32" s="9">
        <v>110.58798532586248</v>
      </c>
      <c r="AI32" s="18">
        <v>131.87029726544839</v>
      </c>
      <c r="AJ32" s="11">
        <f>IF(AI32&gt;120,2,IF(AI32&lt;100,0,1))</f>
        <v>2</v>
      </c>
    </row>
    <row r="33" spans="1:2801" ht="18" x14ac:dyDescent="0.25">
      <c r="A33" s="19" t="s">
        <v>485</v>
      </c>
      <c r="B33" s="19" t="s">
        <v>486</v>
      </c>
      <c r="C33" s="9">
        <v>1111</v>
      </c>
      <c r="D33" s="9">
        <v>1145</v>
      </c>
      <c r="E33" s="10">
        <v>34</v>
      </c>
      <c r="F33" s="11">
        <f>IF(E33&gt;0,1,0)</f>
        <v>1</v>
      </c>
      <c r="G33" s="9">
        <v>1170</v>
      </c>
      <c r="H33" s="9">
        <v>1110</v>
      </c>
      <c r="I33" s="53">
        <f>IF(H33&gt;G33,1,0)</f>
        <v>0</v>
      </c>
      <c r="J33" s="9">
        <v>378.1093613298338</v>
      </c>
      <c r="K33" s="9">
        <v>389.68066491688541</v>
      </c>
      <c r="L33" s="12">
        <v>11.571303587051602</v>
      </c>
      <c r="M33" s="9">
        <v>412</v>
      </c>
      <c r="N33" s="9">
        <v>419</v>
      </c>
      <c r="O33" s="9">
        <v>7</v>
      </c>
      <c r="P33" s="13">
        <v>0.60494480568577047</v>
      </c>
      <c r="Q33" s="11">
        <f>IF(AND(L33&gt;=0,O33&gt;=0,L33&gt;O33),1,IF(AND(L33&gt;=0,O33&lt;=0),1,IF(AND(L33&lt;0,O33&lt;0,L33&gt;O33),1,0)))</f>
        <v>1</v>
      </c>
      <c r="R33" s="9">
        <v>22</v>
      </c>
      <c r="S33" s="14">
        <v>5.1643192488262914E-2</v>
      </c>
      <c r="T33" s="15">
        <v>1143</v>
      </c>
      <c r="U33" s="9">
        <v>-3.0629921259842523</v>
      </c>
      <c r="V33" s="9">
        <v>1</v>
      </c>
      <c r="W33" s="9">
        <v>0</v>
      </c>
      <c r="X33" s="9">
        <v>26.062992125984252</v>
      </c>
      <c r="Y33" s="16">
        <v>6.1037452285677404E-2</v>
      </c>
      <c r="Z33" s="11">
        <f>IF(Y33&lt;4%,1,0)</f>
        <v>0</v>
      </c>
      <c r="AA33" s="11">
        <f>IF(Y33&gt;5%,0,1)</f>
        <v>0</v>
      </c>
      <c r="AB33" s="17">
        <v>6.35</v>
      </c>
      <c r="AC33" s="18">
        <v>95.089606113306715</v>
      </c>
      <c r="AD33" s="11">
        <f>IF(AC33&gt;120,2,IF(AC33&gt;100,1,0))</f>
        <v>0</v>
      </c>
      <c r="AE33" s="9">
        <v>22599.556561047273</v>
      </c>
      <c r="AF33" s="9">
        <v>93.906955424274031</v>
      </c>
      <c r="AG33" s="9">
        <v>4634.1029999999992</v>
      </c>
      <c r="AH33" s="9">
        <v>94.274487594285347</v>
      </c>
      <c r="AI33" s="18">
        <v>100.39137907128475</v>
      </c>
      <c r="AJ33" s="11">
        <f>IF(AI33&gt;120,2,IF(AI33&lt;100,0,1))</f>
        <v>1</v>
      </c>
    </row>
    <row r="34" spans="1:2801" ht="18" x14ac:dyDescent="0.25">
      <c r="A34" s="19" t="s">
        <v>509</v>
      </c>
      <c r="B34" s="19" t="s">
        <v>510</v>
      </c>
      <c r="C34" s="9">
        <v>4271</v>
      </c>
      <c r="D34" s="9">
        <v>4330</v>
      </c>
      <c r="E34" s="10">
        <v>59</v>
      </c>
      <c r="F34" s="11">
        <f>IF(E34&gt;0,1,0)</f>
        <v>1</v>
      </c>
      <c r="G34" s="9">
        <v>4260</v>
      </c>
      <c r="H34" s="9">
        <v>3870</v>
      </c>
      <c r="I34" s="53">
        <f>IF(H34&gt;G34,1,0)</f>
        <v>0</v>
      </c>
      <c r="J34" s="9">
        <v>1922.8613086770981</v>
      </c>
      <c r="K34" s="9">
        <v>1949.4238975817923</v>
      </c>
      <c r="L34" s="12">
        <v>26.562588904694167</v>
      </c>
      <c r="M34" s="9">
        <v>2124</v>
      </c>
      <c r="N34" s="9">
        <v>2178</v>
      </c>
      <c r="O34" s="9">
        <v>54</v>
      </c>
      <c r="P34" s="13">
        <v>2.0329343722387341</v>
      </c>
      <c r="Q34" s="11">
        <f>IF(AND(L34&gt;=0,O34&gt;=0,L34&gt;O34),1,IF(AND(L34&gt;=0,O34&lt;=0),1,IF(AND(L34&lt;0,O34&lt;0,L34&gt;O34),1,0)))</f>
        <v>0</v>
      </c>
      <c r="R34" s="9">
        <v>122</v>
      </c>
      <c r="S34" s="14">
        <v>5.9774620284174428E-2</v>
      </c>
      <c r="T34" s="15">
        <v>4218</v>
      </c>
      <c r="U34" s="9">
        <v>4.0519203413940259</v>
      </c>
      <c r="V34" s="9">
        <v>17</v>
      </c>
      <c r="W34" s="9">
        <v>3</v>
      </c>
      <c r="X34" s="9">
        <v>131.94807965860599</v>
      </c>
      <c r="Y34" s="16">
        <v>6.420831126939465E-2</v>
      </c>
      <c r="Z34" s="11">
        <f>IF(Y34&lt;4%,1,0)</f>
        <v>0</v>
      </c>
      <c r="AA34" s="11">
        <f>IF(Y34&gt;5%,0,1)</f>
        <v>0</v>
      </c>
      <c r="AB34" s="17">
        <v>7.01</v>
      </c>
      <c r="AC34" s="18">
        <v>104.97293525264253</v>
      </c>
      <c r="AD34" s="11">
        <f>IF(AC34&gt;120,2,IF(AC34&gt;100,1,0))</f>
        <v>1</v>
      </c>
      <c r="AE34" s="9">
        <v>21395.391446736507</v>
      </c>
      <c r="AF34" s="9">
        <v>88.903340445918587</v>
      </c>
      <c r="AG34" s="9">
        <v>4614.4025999999994</v>
      </c>
      <c r="AH34" s="9">
        <v>93.873709900003973</v>
      </c>
      <c r="AI34" s="18">
        <v>105.5907566905306</v>
      </c>
      <c r="AJ34" s="11">
        <f>IF(AI34&gt;120,2,IF(AI34&lt;100,0,1))</f>
        <v>1</v>
      </c>
    </row>
    <row r="35" spans="1:2801" s="26" customFormat="1" ht="18" x14ac:dyDescent="0.25">
      <c r="A35" s="19" t="s">
        <v>639</v>
      </c>
      <c r="B35" s="19" t="s">
        <v>640</v>
      </c>
      <c r="C35" s="9">
        <v>10336</v>
      </c>
      <c r="D35" s="9">
        <v>10427</v>
      </c>
      <c r="E35" s="10">
        <v>91</v>
      </c>
      <c r="F35" s="11">
        <f>IF(E35&gt;0,1,0)</f>
        <v>1</v>
      </c>
      <c r="G35" s="9">
        <v>10420</v>
      </c>
      <c r="H35" s="9">
        <v>9790</v>
      </c>
      <c r="I35" s="53">
        <f>IF(H35&gt;G35,1,0)</f>
        <v>0</v>
      </c>
      <c r="J35" s="9">
        <v>4567.3716549125693</v>
      </c>
      <c r="K35" s="9">
        <v>4607.5836151096519</v>
      </c>
      <c r="L35" s="12">
        <v>40.21196019708259</v>
      </c>
      <c r="M35" s="9">
        <v>5170</v>
      </c>
      <c r="N35" s="9">
        <v>5267</v>
      </c>
      <c r="O35" s="9">
        <v>97</v>
      </c>
      <c r="P35" s="13">
        <v>2.4122176468044416</v>
      </c>
      <c r="Q35" s="11">
        <f>IF(AND(L35&gt;=0,O35&gt;=0,L35&gt;O35),1,IF(AND(L35&gt;=0,O35&lt;=0),1,IF(AND(L35&lt;0,O35&lt;0,L35&gt;O35),1,0)))</f>
        <v>0</v>
      </c>
      <c r="R35" s="9">
        <v>333</v>
      </c>
      <c r="S35" s="14">
        <v>6.6706730769230768E-2</v>
      </c>
      <c r="T35" s="15">
        <v>10351</v>
      </c>
      <c r="U35" s="9">
        <v>44.188967249541108</v>
      </c>
      <c r="V35" s="9">
        <v>45</v>
      </c>
      <c r="W35" s="9">
        <v>8</v>
      </c>
      <c r="X35" s="9">
        <v>325.81103275045888</v>
      </c>
      <c r="Y35" s="16">
        <v>6.4786445168116699E-2</v>
      </c>
      <c r="Z35" s="11">
        <f>IF(Y35&lt;4%,1,0)</f>
        <v>0</v>
      </c>
      <c r="AA35" s="11">
        <f>IF(Y35&gt;5%,0,1)</f>
        <v>0</v>
      </c>
      <c r="AB35" s="17">
        <v>6.73</v>
      </c>
      <c r="AC35" s="18">
        <v>100.78000773898492</v>
      </c>
      <c r="AD35" s="11">
        <f>IF(AC35&gt;120,2,IF(AC35&gt;100,1,0))</f>
        <v>1</v>
      </c>
      <c r="AE35" s="9">
        <v>23057.863146004562</v>
      </c>
      <c r="AF35" s="9">
        <v>95.811336863262795</v>
      </c>
      <c r="AG35" s="9">
        <v>5141.1815999999999</v>
      </c>
      <c r="AH35" s="9">
        <v>104.59030819322923</v>
      </c>
      <c r="AI35" s="18">
        <v>109.16276885113851</v>
      </c>
      <c r="AJ35" s="11">
        <f>IF(AI35&gt;120,2,IF(AI35&lt;100,0,1))</f>
        <v>1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</row>
    <row r="36" spans="1:2801" ht="18" x14ac:dyDescent="0.25">
      <c r="A36" s="19" t="s">
        <v>695</v>
      </c>
      <c r="B36" s="19" t="s">
        <v>696</v>
      </c>
      <c r="C36" s="9">
        <v>1077</v>
      </c>
      <c r="D36" s="9">
        <v>1080</v>
      </c>
      <c r="E36" s="10">
        <v>3</v>
      </c>
      <c r="F36" s="11">
        <f>IF(E36&gt;0,1,0)</f>
        <v>1</v>
      </c>
      <c r="G36" s="9">
        <v>1080</v>
      </c>
      <c r="H36" s="9">
        <v>960</v>
      </c>
      <c r="I36" s="53">
        <f>IF(H36&gt;G36,1,0)</f>
        <v>0</v>
      </c>
      <c r="J36" s="9">
        <v>497.3059907834101</v>
      </c>
      <c r="K36" s="9">
        <v>498.69124423963132</v>
      </c>
      <c r="L36" s="12">
        <v>1.3852534562212213</v>
      </c>
      <c r="M36" s="9">
        <v>561</v>
      </c>
      <c r="N36" s="9">
        <v>566</v>
      </c>
      <c r="O36" s="9">
        <v>5</v>
      </c>
      <c r="P36" s="13">
        <v>3.6094477711244184</v>
      </c>
      <c r="Q36" s="11">
        <f>IF(AND(L36&gt;=0,O36&gt;=0,L36&gt;O36),1,IF(AND(L36&gt;=0,O36&lt;=0),1,IF(AND(L36&lt;0,O36&lt;0,L36&gt;O36),1,0)))</f>
        <v>0</v>
      </c>
      <c r="R36" s="9">
        <v>33</v>
      </c>
      <c r="S36" s="14">
        <v>6.0329067641681902E-2</v>
      </c>
      <c r="T36" s="15">
        <v>1085</v>
      </c>
      <c r="U36" s="9">
        <v>-0.92350230414746537</v>
      </c>
      <c r="V36" s="9">
        <v>2</v>
      </c>
      <c r="W36" s="9">
        <v>0</v>
      </c>
      <c r="X36" s="9">
        <v>35.923502304147462</v>
      </c>
      <c r="Y36" s="16">
        <v>6.5434430426498102E-2</v>
      </c>
      <c r="Z36" s="11">
        <f>IF(Y36&lt;4%,1,0)</f>
        <v>0</v>
      </c>
      <c r="AA36" s="11">
        <f>IF(Y36&gt;5%,0,1)</f>
        <v>0</v>
      </c>
      <c r="AB36" s="17">
        <v>7</v>
      </c>
      <c r="AC36" s="18">
        <v>104.82318784144047</v>
      </c>
      <c r="AD36" s="11">
        <f>IF(AC36&gt;120,2,IF(AC36&gt;100,1,0))</f>
        <v>1</v>
      </c>
      <c r="AE36" s="9">
        <v>23870.982889285711</v>
      </c>
      <c r="AF36" s="9">
        <v>99.190058002354107</v>
      </c>
      <c r="AG36" s="9">
        <v>4955.16</v>
      </c>
      <c r="AH36" s="9">
        <v>100.80595315807592</v>
      </c>
      <c r="AI36" s="18">
        <v>101.62908983850323</v>
      </c>
      <c r="AJ36" s="11">
        <f>IF(AI36&gt;120,2,IF(AI36&lt;100,0,1))</f>
        <v>1</v>
      </c>
    </row>
    <row r="37" spans="1:2801" ht="18" x14ac:dyDescent="0.25">
      <c r="A37" s="19" t="s">
        <v>723</v>
      </c>
      <c r="B37" s="19" t="s">
        <v>724</v>
      </c>
      <c r="C37" s="9">
        <v>1923</v>
      </c>
      <c r="D37" s="9">
        <v>1943</v>
      </c>
      <c r="E37" s="10">
        <v>20</v>
      </c>
      <c r="F37" s="11">
        <f>IF(E37&gt;0,1,0)</f>
        <v>1</v>
      </c>
      <c r="G37" s="9">
        <v>1900</v>
      </c>
      <c r="H37" s="9">
        <v>1760</v>
      </c>
      <c r="I37" s="53">
        <f>IF(H37&gt;G37,1,0)</f>
        <v>0</v>
      </c>
      <c r="J37" s="9">
        <v>881.37500000000011</v>
      </c>
      <c r="K37" s="9">
        <v>890.54166666666674</v>
      </c>
      <c r="L37" s="12">
        <v>9.1666666666666288</v>
      </c>
      <c r="M37" s="9">
        <v>1055</v>
      </c>
      <c r="N37" s="9">
        <v>1065</v>
      </c>
      <c r="O37" s="9">
        <v>10</v>
      </c>
      <c r="P37" s="13">
        <v>1.0909090909090908</v>
      </c>
      <c r="Q37" s="11">
        <f>IF(AND(L37&gt;=0,O37&gt;=0,L37&gt;O37),1,IF(AND(L37&gt;=0,O37&lt;=0),1,IF(AND(L37&lt;0,O37&lt;0,L37&gt;O37),1,0)))</f>
        <v>0</v>
      </c>
      <c r="R37" s="9">
        <v>73</v>
      </c>
      <c r="S37" s="14">
        <v>7.7004219409282704E-2</v>
      </c>
      <c r="T37" s="15">
        <v>1848</v>
      </c>
      <c r="U37" s="9">
        <v>21.083333333333336</v>
      </c>
      <c r="V37" s="9">
        <v>8</v>
      </c>
      <c r="W37" s="9">
        <v>0</v>
      </c>
      <c r="X37" s="9">
        <v>59.916666666666664</v>
      </c>
      <c r="Y37" s="16">
        <v>6.2674337517433745E-2</v>
      </c>
      <c r="Z37" s="11">
        <f>IF(Y37&lt;4%,1,0)</f>
        <v>0</v>
      </c>
      <c r="AA37" s="11">
        <f>IF(Y37&gt;5%,0,1)</f>
        <v>0</v>
      </c>
      <c r="AB37" s="17">
        <v>6.98</v>
      </c>
      <c r="AC37" s="18">
        <v>104.52369301903637</v>
      </c>
      <c r="AD37" s="11">
        <f>IF(AC37&gt;120,2,IF(AC37&gt;100,1,0))</f>
        <v>1</v>
      </c>
      <c r="AE37" s="9">
        <v>21863.619629835459</v>
      </c>
      <c r="AF37" s="9">
        <v>90.848948670570621</v>
      </c>
      <c r="AG37" s="9">
        <v>5276.0424000000003</v>
      </c>
      <c r="AH37" s="9">
        <v>107.3338667236623</v>
      </c>
      <c r="AI37" s="18">
        <v>118.14541422253329</v>
      </c>
      <c r="AJ37" s="11">
        <f>IF(AI37&gt;120,2,IF(AI37&lt;100,0,1))</f>
        <v>1</v>
      </c>
    </row>
    <row r="38" spans="1:2801" ht="18" x14ac:dyDescent="0.25">
      <c r="A38" s="19" t="s">
        <v>729</v>
      </c>
      <c r="B38" s="19" t="s">
        <v>730</v>
      </c>
      <c r="C38" s="9">
        <v>4400</v>
      </c>
      <c r="D38" s="9">
        <v>4467</v>
      </c>
      <c r="E38" s="10">
        <v>67</v>
      </c>
      <c r="F38" s="11">
        <f>IF(E38&gt;0,1,0)</f>
        <v>1</v>
      </c>
      <c r="G38" s="9">
        <v>4440</v>
      </c>
      <c r="H38" s="9">
        <v>4200</v>
      </c>
      <c r="I38" s="53">
        <f>IF(H38&gt;G38,1,0)</f>
        <v>0</v>
      </c>
      <c r="J38" s="9">
        <v>1987.4272409778812</v>
      </c>
      <c r="K38" s="9">
        <v>2017.6903376018624</v>
      </c>
      <c r="L38" s="12">
        <v>30.263096623981255</v>
      </c>
      <c r="M38" s="9">
        <v>2258</v>
      </c>
      <c r="N38" s="9">
        <v>2307</v>
      </c>
      <c r="O38" s="9">
        <v>49</v>
      </c>
      <c r="P38" s="13">
        <v>1.6191337128789045</v>
      </c>
      <c r="Q38" s="11">
        <f>IF(AND(L38&gt;=0,O38&gt;=0,L38&gt;O38),1,IF(AND(L38&gt;=0,O38&lt;=0),1,IF(AND(L38&lt;0,O38&lt;0,L38&gt;O38),1,0)))</f>
        <v>0</v>
      </c>
      <c r="R38" s="9">
        <v>185</v>
      </c>
      <c r="S38" s="14">
        <v>8.4282460136674259E-2</v>
      </c>
      <c r="T38" s="15">
        <v>4295</v>
      </c>
      <c r="U38" s="9">
        <v>14.002328288707799</v>
      </c>
      <c r="V38" s="9">
        <v>11</v>
      </c>
      <c r="W38" s="9">
        <v>0</v>
      </c>
      <c r="X38" s="9">
        <v>181.99767171129221</v>
      </c>
      <c r="Y38" s="16">
        <v>8.2501211111193212E-2</v>
      </c>
      <c r="Z38" s="11">
        <f>IF(Y38&lt;4%,1,0)</f>
        <v>0</v>
      </c>
      <c r="AA38" s="11">
        <f>IF(Y38&gt;5%,0,1)</f>
        <v>0</v>
      </c>
      <c r="AB38" s="17">
        <v>6.73</v>
      </c>
      <c r="AC38" s="18">
        <v>100.78000773898492</v>
      </c>
      <c r="AD38" s="11">
        <f>IF(AC38&gt;120,2,IF(AC38&gt;100,1,0))</f>
        <v>1</v>
      </c>
      <c r="AE38" s="9">
        <v>22230.503756614729</v>
      </c>
      <c r="AF38" s="9">
        <v>92.37344634141067</v>
      </c>
      <c r="AG38" s="9">
        <v>5249.4000000000005</v>
      </c>
      <c r="AH38" s="9">
        <v>106.79186353377162</v>
      </c>
      <c r="AI38" s="18">
        <v>115.60883323446734</v>
      </c>
      <c r="AJ38" s="11">
        <f>IF(AI38&gt;120,2,IF(AI38&lt;100,0,1))</f>
        <v>1</v>
      </c>
    </row>
    <row r="39" spans="1:2801" ht="18" x14ac:dyDescent="0.25">
      <c r="A39" s="19" t="s">
        <v>747</v>
      </c>
      <c r="B39" s="19" t="s">
        <v>748</v>
      </c>
      <c r="C39" s="9">
        <v>5416</v>
      </c>
      <c r="D39" s="9">
        <v>5467</v>
      </c>
      <c r="E39" s="10">
        <v>51</v>
      </c>
      <c r="F39" s="11">
        <f>IF(E39&gt;0,1,0)</f>
        <v>1</v>
      </c>
      <c r="G39" s="9">
        <v>5500</v>
      </c>
      <c r="H39" s="9">
        <v>5360</v>
      </c>
      <c r="I39" s="53">
        <f>IF(H39&gt;G39,1,0)</f>
        <v>0</v>
      </c>
      <c r="J39" s="9">
        <v>2474.986046511628</v>
      </c>
      <c r="K39" s="9">
        <v>2498.2918604651163</v>
      </c>
      <c r="L39" s="12">
        <v>23.305813953488268</v>
      </c>
      <c r="M39" s="9">
        <v>2830</v>
      </c>
      <c r="N39" s="9">
        <v>2857</v>
      </c>
      <c r="O39" s="9">
        <v>27</v>
      </c>
      <c r="P39" s="13">
        <v>1.1585092052088009</v>
      </c>
      <c r="Q39" s="11">
        <f>IF(AND(L39&gt;=0,O39&gt;=0,L39&gt;O39),1,IF(AND(L39&gt;=0,O39&lt;=0),1,IF(AND(L39&lt;0,O39&lt;0,L39&gt;O39),1,0)))</f>
        <v>0</v>
      </c>
      <c r="R39" s="9">
        <v>216</v>
      </c>
      <c r="S39" s="14">
        <v>7.9911209766925645E-2</v>
      </c>
      <c r="T39" s="15">
        <v>5160</v>
      </c>
      <c r="U39" s="9">
        <v>0.91395348837209311</v>
      </c>
      <c r="V39" s="9">
        <v>5</v>
      </c>
      <c r="W39" s="9">
        <v>0</v>
      </c>
      <c r="X39" s="9">
        <v>220.0860465116279</v>
      </c>
      <c r="Y39" s="16">
        <v>8.1272543024973373E-2</v>
      </c>
      <c r="Z39" s="11">
        <f>IF(Y39&lt;4%,1,0)</f>
        <v>0</v>
      </c>
      <c r="AA39" s="11">
        <f>IF(Y39&gt;5%,0,1)</f>
        <v>0</v>
      </c>
      <c r="AB39" s="17">
        <v>7</v>
      </c>
      <c r="AC39" s="18">
        <v>104.82318784144047</v>
      </c>
      <c r="AD39" s="11">
        <f>IF(AC39&gt;120,2,IF(AC39&gt;100,1,0))</f>
        <v>1</v>
      </c>
      <c r="AE39" s="9">
        <v>22288.930311617085</v>
      </c>
      <c r="AF39" s="9">
        <v>92.616223666770097</v>
      </c>
      <c r="AG39" s="9">
        <v>5376</v>
      </c>
      <c r="AH39" s="9">
        <v>109.36736738628341</v>
      </c>
      <c r="AI39" s="18">
        <v>118.08661922967549</v>
      </c>
      <c r="AJ39" s="11">
        <f>IF(AI39&gt;120,2,IF(AI39&lt;100,0,1))</f>
        <v>1</v>
      </c>
    </row>
    <row r="40" spans="1:2801" ht="18" x14ac:dyDescent="0.25">
      <c r="A40" s="19" t="s">
        <v>759</v>
      </c>
      <c r="B40" s="19" t="s">
        <v>760</v>
      </c>
      <c r="C40" s="9">
        <v>6662</v>
      </c>
      <c r="D40" s="9">
        <v>6931</v>
      </c>
      <c r="E40" s="10">
        <v>269</v>
      </c>
      <c r="F40" s="11">
        <f>IF(E40&gt;0,1,0)</f>
        <v>1</v>
      </c>
      <c r="G40" s="9">
        <v>6830</v>
      </c>
      <c r="H40" s="9">
        <v>6620</v>
      </c>
      <c r="I40" s="53">
        <f>IF(H40&gt;G40,1,0)</f>
        <v>0</v>
      </c>
      <c r="J40" s="9">
        <v>3428.4902689050659</v>
      </c>
      <c r="K40" s="9">
        <v>3566.92675679691</v>
      </c>
      <c r="L40" s="12">
        <v>138.43648789184408</v>
      </c>
      <c r="M40" s="9">
        <v>3910</v>
      </c>
      <c r="N40" s="9">
        <v>3941</v>
      </c>
      <c r="O40" s="9">
        <v>31</v>
      </c>
      <c r="P40" s="13">
        <v>0.22392940237128359</v>
      </c>
      <c r="Q40" s="11">
        <f>IF(AND(L40&gt;=0,O40&gt;=0,L40&gt;O40),1,IF(AND(L40&gt;=0,O40&lt;=0),1,IF(AND(L40&lt;0,O40&lt;0,L40&gt;O40),1,0)))</f>
        <v>1</v>
      </c>
      <c r="R40" s="9">
        <v>324</v>
      </c>
      <c r="S40" s="14">
        <v>8.3376222336592892E-2</v>
      </c>
      <c r="T40" s="15">
        <v>6731</v>
      </c>
      <c r="U40" s="9">
        <v>67.41702570197593</v>
      </c>
      <c r="V40" s="9">
        <v>4</v>
      </c>
      <c r="W40" s="9">
        <v>0.66666666666666663</v>
      </c>
      <c r="X40" s="9">
        <v>259.91630763135737</v>
      </c>
      <c r="Y40" s="16">
        <v>6.6827984478408639E-2</v>
      </c>
      <c r="Z40" s="11">
        <f>IF(Y40&lt;4%,1,0)</f>
        <v>0</v>
      </c>
      <c r="AA40" s="11">
        <f>IF(Y40&gt;5%,0,1)</f>
        <v>0</v>
      </c>
      <c r="AB40" s="17">
        <v>7.06</v>
      </c>
      <c r="AC40" s="18">
        <v>105.72167230865281</v>
      </c>
      <c r="AD40" s="11">
        <f>IF(AC40&gt;120,2,IF(AC40&gt;100,1,0))</f>
        <v>1</v>
      </c>
      <c r="AE40" s="9">
        <v>27659.430356164801</v>
      </c>
      <c r="AF40" s="9">
        <v>114.93202915291249</v>
      </c>
      <c r="AG40" s="9">
        <v>5252.6399999999994</v>
      </c>
      <c r="AH40" s="9">
        <v>106.85777690250886</v>
      </c>
      <c r="AI40" s="18">
        <v>92.974758811870302</v>
      </c>
      <c r="AJ40" s="11">
        <f>IF(AI40&gt;120,2,IF(AI40&lt;100,0,1))</f>
        <v>0</v>
      </c>
    </row>
    <row r="41" spans="1:2801" ht="18" x14ac:dyDescent="0.25">
      <c r="A41" s="19" t="s">
        <v>765</v>
      </c>
      <c r="B41" s="19" t="s">
        <v>766</v>
      </c>
      <c r="C41" s="9">
        <v>9638</v>
      </c>
      <c r="D41" s="9">
        <v>9689</v>
      </c>
      <c r="E41" s="10">
        <v>51</v>
      </c>
      <c r="F41" s="11">
        <f>IF(E41&gt;0,1,0)</f>
        <v>1</v>
      </c>
      <c r="G41" s="9">
        <v>9750</v>
      </c>
      <c r="H41" s="9">
        <v>9590</v>
      </c>
      <c r="I41" s="53">
        <f>IF(H41&gt;G41,1,0)</f>
        <v>0</v>
      </c>
      <c r="J41" s="9">
        <v>4456.0359734287176</v>
      </c>
      <c r="K41" s="9">
        <v>4479.6153295861013</v>
      </c>
      <c r="L41" s="12">
        <v>23.5793561573837</v>
      </c>
      <c r="M41" s="9">
        <v>4716</v>
      </c>
      <c r="N41" s="9">
        <v>4795</v>
      </c>
      <c r="O41" s="9">
        <v>79</v>
      </c>
      <c r="P41" s="13">
        <v>3.3503883427818519</v>
      </c>
      <c r="Q41" s="11">
        <f>IF(AND(L41&gt;=0,O41&gt;=0,L41&gt;O41),1,IF(AND(L41&gt;=0,O41&lt;=0),1,IF(AND(L41&lt;0,O41&lt;0,L41&gt;O41),1,0)))</f>
        <v>0</v>
      </c>
      <c r="R41" s="9">
        <v>276</v>
      </c>
      <c r="S41" s="14">
        <v>5.6673511293634495E-2</v>
      </c>
      <c r="T41" s="15">
        <v>9785</v>
      </c>
      <c r="U41" s="9">
        <v>-23.579356157383749</v>
      </c>
      <c r="V41" s="9">
        <v>15</v>
      </c>
      <c r="W41" s="9">
        <v>0</v>
      </c>
      <c r="X41" s="9">
        <v>314.57935615738376</v>
      </c>
      <c r="Y41" s="16">
        <v>6.4397002284008964E-2</v>
      </c>
      <c r="Z41" s="11">
        <f>IF(Y41&lt;4%,1,0)</f>
        <v>0</v>
      </c>
      <c r="AA41" s="11">
        <f>IF(Y41&gt;5%,0,1)</f>
        <v>0</v>
      </c>
      <c r="AB41" s="17">
        <v>7.5</v>
      </c>
      <c r="AC41" s="18">
        <v>112.31055840154336</v>
      </c>
      <c r="AD41" s="11">
        <f>IF(AC41&gt;120,2,IF(AC41&gt;100,1,0))</f>
        <v>1</v>
      </c>
      <c r="AE41" s="9">
        <v>22979.349942174798</v>
      </c>
      <c r="AF41" s="9">
        <v>95.485094358798506</v>
      </c>
      <c r="AG41" s="9">
        <v>5580</v>
      </c>
      <c r="AH41" s="9">
        <v>113.51746838085222</v>
      </c>
      <c r="AI41" s="18">
        <v>118.88501461211796</v>
      </c>
      <c r="AJ41" s="11">
        <f>IF(AI41&gt;120,2,IF(AI41&lt;100,0,1))</f>
        <v>1</v>
      </c>
    </row>
    <row r="42" spans="1:2801" ht="18" x14ac:dyDescent="0.25">
      <c r="A42" s="19" t="s">
        <v>781</v>
      </c>
      <c r="B42" s="19" t="s">
        <v>782</v>
      </c>
      <c r="C42" s="9">
        <v>5074</v>
      </c>
      <c r="D42" s="9">
        <v>5243</v>
      </c>
      <c r="E42" s="10">
        <v>169</v>
      </c>
      <c r="F42" s="11">
        <f>IF(E42&gt;0,1,0)</f>
        <v>1</v>
      </c>
      <c r="G42" s="9">
        <v>5310</v>
      </c>
      <c r="H42" s="9">
        <v>5450</v>
      </c>
      <c r="I42" s="53">
        <f>IF(H42&gt;G42,1,0)</f>
        <v>1</v>
      </c>
      <c r="J42" s="9">
        <v>2638.4388065760095</v>
      </c>
      <c r="K42" s="9">
        <v>2726.3174345443476</v>
      </c>
      <c r="L42" s="12">
        <v>87.878627968338151</v>
      </c>
      <c r="M42" s="9">
        <v>3457</v>
      </c>
      <c r="N42" s="9">
        <v>3495</v>
      </c>
      <c r="O42" s="9">
        <v>38</v>
      </c>
      <c r="P42" s="13">
        <v>0.43241457995556359</v>
      </c>
      <c r="Q42" s="11">
        <f>IF(AND(L42&gt;=0,O42&gt;=0,L42&gt;O42),1,IF(AND(L42&gt;=0,O42&lt;=0),1,IF(AND(L42&lt;0,O42&lt;0,L42&gt;O42),1,0)))</f>
        <v>1</v>
      </c>
      <c r="R42" s="9">
        <v>281</v>
      </c>
      <c r="S42" s="14">
        <v>9.6663226694186449E-2</v>
      </c>
      <c r="T42" s="15">
        <v>4927</v>
      </c>
      <c r="U42" s="9">
        <v>24.959610310533794</v>
      </c>
      <c r="V42" s="9">
        <v>5</v>
      </c>
      <c r="W42" s="9">
        <v>0</v>
      </c>
      <c r="X42" s="9">
        <v>261.04038968946622</v>
      </c>
      <c r="Y42" s="16">
        <v>8.9642990964789226E-2</v>
      </c>
      <c r="Z42" s="11">
        <f>IF(Y42&lt;4%,1,0)</f>
        <v>0</v>
      </c>
      <c r="AA42" s="11">
        <f>IF(Y42&gt;5%,0,1)</f>
        <v>0</v>
      </c>
      <c r="AB42" s="17">
        <v>8</v>
      </c>
      <c r="AC42" s="18">
        <v>119.79792896164625</v>
      </c>
      <c r="AD42" s="11">
        <f>IF(AC42&gt;120,2,IF(AC42&gt;100,1,0))</f>
        <v>1</v>
      </c>
      <c r="AE42" s="9">
        <v>30018.183574083541</v>
      </c>
      <c r="AF42" s="9">
        <v>124.73325391117798</v>
      </c>
      <c r="AG42" s="9">
        <v>5777.76</v>
      </c>
      <c r="AH42" s="9">
        <v>117.54062510970478</v>
      </c>
      <c r="AI42" s="18">
        <v>94.233591623774174</v>
      </c>
      <c r="AJ42" s="11">
        <f>IF(AI42&gt;120,2,IF(AI42&lt;100,0,1))</f>
        <v>0</v>
      </c>
    </row>
    <row r="43" spans="1:2801" ht="18" x14ac:dyDescent="0.25">
      <c r="A43" s="19" t="s">
        <v>785</v>
      </c>
      <c r="B43" s="19" t="s">
        <v>786</v>
      </c>
      <c r="C43" s="9">
        <v>6784</v>
      </c>
      <c r="D43" s="9">
        <v>6756</v>
      </c>
      <c r="E43" s="10">
        <v>-28</v>
      </c>
      <c r="F43" s="11">
        <f>IF(E43&gt;0,1,0)</f>
        <v>0</v>
      </c>
      <c r="G43" s="9">
        <v>6840</v>
      </c>
      <c r="H43" s="9">
        <v>6760</v>
      </c>
      <c r="I43" s="53">
        <f>IF(H43&gt;G43,1,0)</f>
        <v>0</v>
      </c>
      <c r="J43" s="9">
        <v>3170.2271768605005</v>
      </c>
      <c r="K43" s="9">
        <v>3157.1425128050619</v>
      </c>
      <c r="L43" s="12">
        <v>-13.084664055438679</v>
      </c>
      <c r="M43" s="9">
        <v>3319</v>
      </c>
      <c r="N43" s="9">
        <v>3367</v>
      </c>
      <c r="O43" s="9">
        <v>48</v>
      </c>
      <c r="P43" s="13" t="s">
        <v>40</v>
      </c>
      <c r="Q43" s="11">
        <f>IF(AND(L43&gt;=0,O43&gt;=0,L43&gt;O43),1,IF(AND(L43&gt;=0,O43&lt;=0),1,IF(AND(L43&lt;0,O43&lt;0,L43&gt;O43),1,0)))</f>
        <v>0</v>
      </c>
      <c r="R43" s="9">
        <v>149</v>
      </c>
      <c r="S43" s="14">
        <v>4.5316301703163017E-2</v>
      </c>
      <c r="T43" s="15">
        <v>6638</v>
      </c>
      <c r="U43" s="9">
        <v>-21.963543235914432</v>
      </c>
      <c r="V43" s="9">
        <v>20</v>
      </c>
      <c r="W43" s="9">
        <v>1</v>
      </c>
      <c r="X43" s="9">
        <v>189.96354323591444</v>
      </c>
      <c r="Y43" s="16">
        <v>5.7442861577234487E-2</v>
      </c>
      <c r="Z43" s="11">
        <f>IF(Y43&lt;4%,1,0)</f>
        <v>0</v>
      </c>
      <c r="AA43" s="11">
        <f>IF(Y43&gt;5%,0,1)</f>
        <v>0</v>
      </c>
      <c r="AB43" s="17">
        <v>7.5</v>
      </c>
      <c r="AC43" s="18">
        <v>112.31055840154336</v>
      </c>
      <c r="AD43" s="11">
        <f>IF(AC43&gt;120,2,IF(AC43&gt;100,1,0))</f>
        <v>1</v>
      </c>
      <c r="AE43" s="9">
        <v>20819.348115789606</v>
      </c>
      <c r="AF43" s="9">
        <v>86.509732621997017</v>
      </c>
      <c r="AG43" s="9">
        <v>6574.5</v>
      </c>
      <c r="AH43" s="9">
        <v>133.74921072937508</v>
      </c>
      <c r="AI43" s="18">
        <v>154.60596938126054</v>
      </c>
      <c r="AJ43" s="11">
        <f>IF(AI43&gt;120,2,IF(AI43&lt;100,0,1))</f>
        <v>2</v>
      </c>
    </row>
    <row r="44" spans="1:2801" ht="18" x14ac:dyDescent="0.25">
      <c r="A44" s="19" t="s">
        <v>789</v>
      </c>
      <c r="B44" s="19" t="s">
        <v>790</v>
      </c>
      <c r="C44" s="9">
        <v>15824</v>
      </c>
      <c r="D44" s="9">
        <v>16145</v>
      </c>
      <c r="E44" s="10">
        <v>321</v>
      </c>
      <c r="F44" s="11">
        <f>IF(E44&gt;0,1,0)</f>
        <v>1</v>
      </c>
      <c r="G44" s="9">
        <v>16330</v>
      </c>
      <c r="H44" s="9">
        <v>17210</v>
      </c>
      <c r="I44" s="53">
        <f>IF(H44&gt;G44,1,0)</f>
        <v>1</v>
      </c>
      <c r="J44" s="9">
        <v>7603.9688542825361</v>
      </c>
      <c r="K44" s="9">
        <v>7758.2202447163509</v>
      </c>
      <c r="L44" s="12">
        <v>154.25139043381478</v>
      </c>
      <c r="M44" s="9">
        <v>8411</v>
      </c>
      <c r="N44" s="9">
        <v>8591</v>
      </c>
      <c r="O44" s="9">
        <v>180</v>
      </c>
      <c r="P44" s="13">
        <v>1.166926272066459</v>
      </c>
      <c r="Q44" s="11">
        <f>IF(AND(L44&gt;=0,O44&gt;=0,L44&gt;O44),1,IF(AND(L44&gt;=0,O44&lt;=0),1,IF(AND(L44&lt;0,O44&lt;0,L44&gt;O44),1,0)))</f>
        <v>0</v>
      </c>
      <c r="R44" s="9">
        <v>426</v>
      </c>
      <c r="S44" s="14">
        <v>5.128205128205128E-2</v>
      </c>
      <c r="T44" s="15">
        <v>16182</v>
      </c>
      <c r="U44" s="9">
        <v>-7.6885428253615125</v>
      </c>
      <c r="V44" s="9">
        <v>112</v>
      </c>
      <c r="W44" s="9">
        <v>3</v>
      </c>
      <c r="X44" s="9">
        <v>542.68854282536154</v>
      </c>
      <c r="Y44" s="16">
        <v>6.4482954233051518E-2</v>
      </c>
      <c r="Z44" s="11">
        <f>IF(Y44&lt;4%,1,0)</f>
        <v>0</v>
      </c>
      <c r="AA44" s="11">
        <f>IF(Y44&gt;5%,0,1)</f>
        <v>0</v>
      </c>
      <c r="AB44" s="17">
        <v>7.66</v>
      </c>
      <c r="AC44" s="18">
        <v>114.7065169807763</v>
      </c>
      <c r="AD44" s="11">
        <f>IF(AC44&gt;120,2,IF(AC44&gt;100,1,0))</f>
        <v>1</v>
      </c>
      <c r="AE44" s="9">
        <v>24647.204438184337</v>
      </c>
      <c r="AF44" s="9">
        <v>102.41545767755935</v>
      </c>
      <c r="AG44" s="9">
        <v>5431.5528000000004</v>
      </c>
      <c r="AH44" s="9">
        <v>110.49751312418088</v>
      </c>
      <c r="AI44" s="18">
        <v>107.89144102843025</v>
      </c>
      <c r="AJ44" s="11">
        <f>IF(AI44&gt;120,2,IF(AI44&lt;100,0,1))</f>
        <v>1</v>
      </c>
    </row>
    <row r="45" spans="1:2801" ht="18" x14ac:dyDescent="0.25">
      <c r="A45" s="19" t="s">
        <v>797</v>
      </c>
      <c r="B45" s="19" t="s">
        <v>798</v>
      </c>
      <c r="C45" s="9">
        <v>3559</v>
      </c>
      <c r="D45" s="9">
        <v>3554</v>
      </c>
      <c r="E45" s="10">
        <v>-5</v>
      </c>
      <c r="F45" s="11">
        <f>IF(E45&gt;0,1,0)</f>
        <v>0</v>
      </c>
      <c r="G45" s="9">
        <v>3620</v>
      </c>
      <c r="H45" s="9">
        <v>3620</v>
      </c>
      <c r="I45" s="53">
        <f>IF(H45&gt;G45,1,0)</f>
        <v>0</v>
      </c>
      <c r="J45" s="9">
        <v>1603.1078791301893</v>
      </c>
      <c r="K45" s="9">
        <v>1600.8556904829145</v>
      </c>
      <c r="L45" s="12">
        <v>-2.2521886472748065</v>
      </c>
      <c r="M45" s="9">
        <v>1795</v>
      </c>
      <c r="N45" s="9">
        <v>1817</v>
      </c>
      <c r="O45" s="9">
        <v>22</v>
      </c>
      <c r="P45" s="13" t="s">
        <v>40</v>
      </c>
      <c r="Q45" s="11">
        <f>IF(AND(L45&gt;=0,O45&gt;=0,L45&gt;O45),1,IF(AND(L45&gt;=0,O45&lt;=0),1,IF(AND(L45&lt;0,O45&lt;0,L45&gt;O45),1,0)))</f>
        <v>0</v>
      </c>
      <c r="R45" s="9">
        <v>79</v>
      </c>
      <c r="S45" s="14">
        <v>4.6690307328605199E-2</v>
      </c>
      <c r="T45" s="15">
        <v>3541</v>
      </c>
      <c r="U45" s="9">
        <v>-4.9548150240045183</v>
      </c>
      <c r="V45" s="9">
        <v>6</v>
      </c>
      <c r="W45" s="9">
        <v>1.3333333333333333</v>
      </c>
      <c r="X45" s="9">
        <v>88.621481690671189</v>
      </c>
      <c r="Y45" s="16">
        <v>5.2232700407075353E-2</v>
      </c>
      <c r="Z45" s="11">
        <f>IF(Y45&lt;4%,1,0)</f>
        <v>0</v>
      </c>
      <c r="AA45" s="11">
        <f>IF(Y45&gt;5%,0,1)</f>
        <v>0</v>
      </c>
      <c r="AB45" s="17">
        <v>7.55</v>
      </c>
      <c r="AC45" s="18">
        <v>113.05929545755365</v>
      </c>
      <c r="AD45" s="11">
        <f>IF(AC45&gt;120,2,IF(AC45&gt;100,1,0))</f>
        <v>1</v>
      </c>
      <c r="AE45" s="9">
        <v>20580.341814711232</v>
      </c>
      <c r="AF45" s="9">
        <v>85.516600123982755</v>
      </c>
      <c r="AG45" s="9">
        <v>5853.6660000000002</v>
      </c>
      <c r="AH45" s="9">
        <v>119.08482886506624</v>
      </c>
      <c r="AI45" s="18">
        <v>139.2534650493775</v>
      </c>
      <c r="AJ45" s="11">
        <f>IF(AI45&gt;120,2,IF(AI45&lt;100,0,1))</f>
        <v>2</v>
      </c>
    </row>
    <row r="46" spans="1:2801" ht="18" x14ac:dyDescent="0.25">
      <c r="A46" s="19" t="s">
        <v>811</v>
      </c>
      <c r="B46" s="19" t="s">
        <v>812</v>
      </c>
      <c r="C46" s="9">
        <v>9273</v>
      </c>
      <c r="D46" s="9">
        <v>9479</v>
      </c>
      <c r="E46" s="10">
        <v>206</v>
      </c>
      <c r="F46" s="11">
        <f>IF(E46&gt;0,1,0)</f>
        <v>1</v>
      </c>
      <c r="G46" s="9">
        <v>9390</v>
      </c>
      <c r="H46" s="9">
        <v>9450</v>
      </c>
      <c r="I46" s="53">
        <f>IF(H46&gt;G46,1,0)</f>
        <v>1</v>
      </c>
      <c r="J46" s="9">
        <v>4417.7585978835978</v>
      </c>
      <c r="K46" s="9">
        <v>4515.8992504409171</v>
      </c>
      <c r="L46" s="12">
        <v>98.140652557319299</v>
      </c>
      <c r="M46" s="9">
        <v>5112</v>
      </c>
      <c r="N46" s="9">
        <v>5299</v>
      </c>
      <c r="O46" s="9">
        <v>187</v>
      </c>
      <c r="P46" s="13">
        <v>1.905428536770553</v>
      </c>
      <c r="Q46" s="11">
        <f>IF(AND(L46&gt;=0,O46&gt;=0,L46&gt;O46),1,IF(AND(L46&gt;=0,O46&lt;=0),1,IF(AND(L46&lt;0,O46&lt;0,L46&gt;O46),1,0)))</f>
        <v>0</v>
      </c>
      <c r="R46" s="9">
        <v>385</v>
      </c>
      <c r="S46" s="14">
        <v>8.0442958629335565E-2</v>
      </c>
      <c r="T46" s="15">
        <v>9072</v>
      </c>
      <c r="U46" s="9">
        <v>78.131393298059962</v>
      </c>
      <c r="V46" s="9">
        <v>92</v>
      </c>
      <c r="W46" s="9">
        <v>1</v>
      </c>
      <c r="X46" s="9">
        <v>397.86860670194005</v>
      </c>
      <c r="Y46" s="16">
        <v>8.1580604203801532E-2</v>
      </c>
      <c r="Z46" s="11">
        <f>IF(Y46&lt;4%,1,0)</f>
        <v>0</v>
      </c>
      <c r="AA46" s="11">
        <f>IF(Y46&gt;5%,0,1)</f>
        <v>0</v>
      </c>
      <c r="AB46" s="17">
        <v>7.83</v>
      </c>
      <c r="AC46" s="18">
        <v>117.25222297121127</v>
      </c>
      <c r="AD46" s="11">
        <f>IF(AC46&gt;120,2,IF(AC46&gt;100,1,0))</f>
        <v>1</v>
      </c>
      <c r="AE46" s="9">
        <v>24164.698260306428</v>
      </c>
      <c r="AF46" s="9">
        <v>100.41052072158317</v>
      </c>
      <c r="AG46" s="9">
        <v>5919.4800000000005</v>
      </c>
      <c r="AH46" s="9">
        <v>120.42372468299052</v>
      </c>
      <c r="AI46" s="18">
        <v>119.93138151021014</v>
      </c>
      <c r="AJ46" s="11">
        <f>IF(AI46&gt;120,2,IF(AI46&lt;100,0,1))</f>
        <v>1</v>
      </c>
    </row>
    <row r="47" spans="1:2801" ht="18" x14ac:dyDescent="0.25">
      <c r="A47" s="19" t="s">
        <v>845</v>
      </c>
      <c r="B47" s="19" t="s">
        <v>846</v>
      </c>
      <c r="C47" s="9">
        <v>2088</v>
      </c>
      <c r="D47" s="9">
        <v>2106</v>
      </c>
      <c r="E47" s="10">
        <v>18</v>
      </c>
      <c r="F47" s="11">
        <f>IF(E47&gt;0,1,0)</f>
        <v>1</v>
      </c>
      <c r="G47" s="9">
        <v>2160</v>
      </c>
      <c r="H47" s="9">
        <v>2360</v>
      </c>
      <c r="I47" s="53">
        <f>IF(H47&gt;G47,1,0)</f>
        <v>1</v>
      </c>
      <c r="J47" s="9">
        <v>917.3345971563981</v>
      </c>
      <c r="K47" s="9">
        <v>925.24265402843605</v>
      </c>
      <c r="L47" s="12">
        <v>7.9080568720379461</v>
      </c>
      <c r="M47" s="9">
        <v>1081</v>
      </c>
      <c r="N47" s="9">
        <v>1107</v>
      </c>
      <c r="O47" s="9">
        <v>26</v>
      </c>
      <c r="P47" s="13">
        <v>3.2877861680450677</v>
      </c>
      <c r="Q47" s="11">
        <f>IF(AND(L47&gt;=0,O47&gt;=0,L47&gt;O47),1,IF(AND(L47&gt;=0,O47&lt;=0),1,IF(AND(L47&lt;0,O47&lt;0,L47&gt;O47),1,0)))</f>
        <v>0</v>
      </c>
      <c r="R47" s="9">
        <v>93</v>
      </c>
      <c r="S47" s="14">
        <v>8.7901701323251424E-2</v>
      </c>
      <c r="T47" s="15">
        <v>2110</v>
      </c>
      <c r="U47" s="9">
        <v>-10.104739336492891</v>
      </c>
      <c r="V47" s="9">
        <v>10</v>
      </c>
      <c r="W47" s="9">
        <v>1.3333333333333333</v>
      </c>
      <c r="X47" s="9">
        <v>111.77140600315956</v>
      </c>
      <c r="Y47" s="16">
        <v>0.10478569312796207</v>
      </c>
      <c r="Z47" s="11">
        <f>IF(Y47&lt;4%,1,0)</f>
        <v>0</v>
      </c>
      <c r="AA47" s="11">
        <f>IF(Y47&gt;5%,0,1)</f>
        <v>0</v>
      </c>
      <c r="AB47" s="17">
        <v>7.39</v>
      </c>
      <c r="AC47" s="18">
        <v>110.66333687832073</v>
      </c>
      <c r="AD47" s="11">
        <f>IF(AC47&gt;120,2,IF(AC47&gt;100,1,0))</f>
        <v>1</v>
      </c>
      <c r="AE47" s="9">
        <v>24172.552816011274</v>
      </c>
      <c r="AF47" s="9">
        <v>100.44315841562197</v>
      </c>
      <c r="AG47" s="9">
        <v>5498.16</v>
      </c>
      <c r="AH47" s="9">
        <v>111.85254551126637</v>
      </c>
      <c r="AI47" s="18">
        <v>111.35904851621024</v>
      </c>
      <c r="AJ47" s="11">
        <f>IF(AI47&gt;120,2,IF(AI47&lt;100,0,1))</f>
        <v>1</v>
      </c>
    </row>
    <row r="48" spans="1:2801" ht="18" x14ac:dyDescent="0.25">
      <c r="A48" s="19" t="s">
        <v>869</v>
      </c>
      <c r="B48" s="19" t="s">
        <v>870</v>
      </c>
      <c r="C48" s="9">
        <v>5306</v>
      </c>
      <c r="D48" s="9">
        <v>5483</v>
      </c>
      <c r="E48" s="10">
        <v>177</v>
      </c>
      <c r="F48" s="11">
        <f>IF(E48&gt;0,1,0)</f>
        <v>1</v>
      </c>
      <c r="G48" s="9">
        <v>5540</v>
      </c>
      <c r="H48" s="9">
        <v>5720</v>
      </c>
      <c r="I48" s="53">
        <f>IF(H48&gt;G48,1,0)</f>
        <v>1</v>
      </c>
      <c r="J48" s="9">
        <v>2370.4376590330789</v>
      </c>
      <c r="K48" s="9">
        <v>2449.5118138858597</v>
      </c>
      <c r="L48" s="12">
        <v>79.074154852780794</v>
      </c>
      <c r="M48" s="9">
        <v>2718</v>
      </c>
      <c r="N48" s="9">
        <v>2798</v>
      </c>
      <c r="O48" s="9">
        <v>80</v>
      </c>
      <c r="P48" s="13">
        <v>1.0117085683551461</v>
      </c>
      <c r="Q48" s="11">
        <f>IF(AND(L48&gt;=0,O48&gt;=0,L48&gt;O48),1,IF(AND(L48&gt;=0,O48&lt;=0),1,IF(AND(L48&lt;0,O48&lt;0,L48&gt;O48),1,0)))</f>
        <v>0</v>
      </c>
      <c r="R48" s="9">
        <v>191</v>
      </c>
      <c r="S48" s="14">
        <v>7.0766950722489813E-2</v>
      </c>
      <c r="T48" s="15">
        <v>5502</v>
      </c>
      <c r="U48" s="9">
        <v>23.230825154489278</v>
      </c>
      <c r="V48" s="9">
        <v>28</v>
      </c>
      <c r="W48" s="9">
        <v>1</v>
      </c>
      <c r="X48" s="9">
        <v>194.76917484551072</v>
      </c>
      <c r="Y48" s="16">
        <v>7.1448706839879209E-2</v>
      </c>
      <c r="Z48" s="11">
        <f>IF(Y48&lt;4%,1,0)</f>
        <v>0</v>
      </c>
      <c r="AA48" s="11">
        <f>IF(Y48&gt;5%,0,1)</f>
        <v>0</v>
      </c>
      <c r="AB48" s="17">
        <v>7.39</v>
      </c>
      <c r="AC48" s="18">
        <v>110.66333687832073</v>
      </c>
      <c r="AD48" s="11">
        <f>IF(AC48&gt;120,2,IF(AC48&gt;100,1,0))</f>
        <v>1</v>
      </c>
      <c r="AE48" s="9">
        <v>24121.999571051358</v>
      </c>
      <c r="AF48" s="9">
        <v>100.23309671338549</v>
      </c>
      <c r="AG48" s="9">
        <v>5498.16</v>
      </c>
      <c r="AH48" s="9">
        <v>111.85254551126637</v>
      </c>
      <c r="AI48" s="18">
        <v>111.5924272310038</v>
      </c>
      <c r="AJ48" s="11">
        <f>IF(AI48&gt;120,2,IF(AI48&lt;100,0,1))</f>
        <v>1</v>
      </c>
    </row>
    <row r="49" spans="1:36" ht="18" x14ac:dyDescent="0.25">
      <c r="A49" s="19" t="s">
        <v>36</v>
      </c>
      <c r="B49" s="19" t="s">
        <v>37</v>
      </c>
      <c r="C49" s="9">
        <v>244401</v>
      </c>
      <c r="D49" s="9">
        <v>250681</v>
      </c>
      <c r="E49" s="10">
        <v>6280</v>
      </c>
      <c r="F49" s="11">
        <f>IF(E49&gt;0,1,0)</f>
        <v>1</v>
      </c>
      <c r="G49" s="9">
        <v>249390</v>
      </c>
      <c r="H49" s="9">
        <v>229460</v>
      </c>
      <c r="I49" s="53">
        <f>IF(H49&gt;G49,1,0)</f>
        <v>0</v>
      </c>
      <c r="J49" s="9">
        <v>135155.65260040486</v>
      </c>
      <c r="K49" s="9">
        <v>138628.54141154123</v>
      </c>
      <c r="L49" s="12">
        <v>3472.8888111363631</v>
      </c>
      <c r="M49" s="9">
        <v>155607</v>
      </c>
      <c r="N49" s="9">
        <v>156400</v>
      </c>
      <c r="O49" s="9">
        <v>793</v>
      </c>
      <c r="P49" s="13">
        <v>0.22834016380170799</v>
      </c>
      <c r="Q49" s="11">
        <f>IF(AND(L49&gt;=0,O49&gt;=0,L49&gt;O49),1,IF(AND(L49&gt;=0,O49&lt;=0),1,IF(AND(L49&lt;0,O49&lt;0,L49&gt;O49),1,0)))</f>
        <v>1</v>
      </c>
      <c r="R49" s="9">
        <v>16753</v>
      </c>
      <c r="S49" s="14">
        <v>0.11031944106045739</v>
      </c>
      <c r="T49" s="15">
        <v>240078</v>
      </c>
      <c r="U49" s="9">
        <v>2380.1454527278634</v>
      </c>
      <c r="V49" s="9">
        <v>337</v>
      </c>
      <c r="W49" s="9">
        <v>24.666666666666668</v>
      </c>
      <c r="X49" s="9">
        <v>14685.18788060547</v>
      </c>
      <c r="Y49" s="16">
        <v>9.6504299193050827E-2</v>
      </c>
      <c r="Z49" s="11">
        <f>IF(Y49&lt;4%,1,0)</f>
        <v>0</v>
      </c>
      <c r="AA49" s="11">
        <f>IF(Y49&gt;5%,0,1)</f>
        <v>0</v>
      </c>
      <c r="AB49" s="17">
        <v>5.56</v>
      </c>
      <c r="AC49" s="18">
        <v>83.259560628344147</v>
      </c>
      <c r="AD49" s="11">
        <f>IF(AC49&gt;120,2,IF(AC49&gt;100,1,0))</f>
        <v>0</v>
      </c>
      <c r="AE49" s="9">
        <v>23899.893169717609</v>
      </c>
      <c r="AF49" s="9">
        <v>99.310187634477103</v>
      </c>
      <c r="AG49" s="9">
        <v>3997.1951999999992</v>
      </c>
      <c r="AH49" s="9">
        <v>81.317469485321524</v>
      </c>
      <c r="AI49" s="18">
        <v>81.882303741706835</v>
      </c>
      <c r="AJ49" s="11">
        <f>IF(AI49&gt;120,2,IF(AI49&lt;100,0,1))</f>
        <v>0</v>
      </c>
    </row>
    <row r="50" spans="1:36" ht="18" x14ac:dyDescent="0.25">
      <c r="A50" s="19" t="s">
        <v>41</v>
      </c>
      <c r="B50" s="19" t="s">
        <v>42</v>
      </c>
      <c r="C50" s="9">
        <v>19393</v>
      </c>
      <c r="D50" s="9">
        <v>19470</v>
      </c>
      <c r="E50" s="10">
        <v>77</v>
      </c>
      <c r="F50" s="11">
        <f>IF(E50&gt;0,1,0)</f>
        <v>1</v>
      </c>
      <c r="G50" s="9">
        <v>19300</v>
      </c>
      <c r="H50" s="9">
        <v>16070</v>
      </c>
      <c r="I50" s="53">
        <f>IF(H50&gt;G50,1,0)</f>
        <v>0</v>
      </c>
      <c r="J50" s="9">
        <v>10485.857142857143</v>
      </c>
      <c r="K50" s="9">
        <v>10527.491289198606</v>
      </c>
      <c r="L50" s="12">
        <v>41.634146341462838</v>
      </c>
      <c r="M50" s="9">
        <v>12861</v>
      </c>
      <c r="N50" s="9">
        <v>12867</v>
      </c>
      <c r="O50" s="9">
        <v>6</v>
      </c>
      <c r="P50" s="13">
        <v>0.14411247803163446</v>
      </c>
      <c r="Q50" s="11">
        <f>IF(AND(L50&gt;=0,O50&gt;=0,L50&gt;O50),1,IF(AND(L50&gt;=0,O50&lt;=0),1,IF(AND(L50&lt;0,O50&lt;0,L50&gt;O50),1,0)))</f>
        <v>1</v>
      </c>
      <c r="R50" s="9">
        <v>2001</v>
      </c>
      <c r="S50" s="14">
        <v>0.15845739626227431</v>
      </c>
      <c r="T50" s="15">
        <v>18942</v>
      </c>
      <c r="U50" s="9">
        <v>7.569844789356984</v>
      </c>
      <c r="V50" s="9">
        <v>14</v>
      </c>
      <c r="W50" s="9">
        <v>46</v>
      </c>
      <c r="X50" s="9">
        <v>1961.4301552106431</v>
      </c>
      <c r="Y50" s="16">
        <v>0.15571849438001295</v>
      </c>
      <c r="Z50" s="11">
        <f>IF(Y50&lt;4%,1,0)</f>
        <v>0</v>
      </c>
      <c r="AA50" s="11">
        <f>IF(Y50&gt;5%,0,1)</f>
        <v>0</v>
      </c>
      <c r="AB50" s="17">
        <v>5.26</v>
      </c>
      <c r="AC50" s="18">
        <v>78.767138292282411</v>
      </c>
      <c r="AD50" s="11">
        <f>IF(AC50&gt;120,2,IF(AC50&gt;100,1,0))</f>
        <v>0</v>
      </c>
      <c r="AE50" s="9">
        <v>26215.135083232359</v>
      </c>
      <c r="AF50" s="9">
        <v>108.93061176012486</v>
      </c>
      <c r="AG50" s="9">
        <v>4102.7999999999993</v>
      </c>
      <c r="AH50" s="9">
        <v>83.465854708415833</v>
      </c>
      <c r="AI50" s="18">
        <v>76.622955989832548</v>
      </c>
      <c r="AJ50" s="11">
        <f>IF(AI50&gt;120,2,IF(AI50&lt;100,0,1))</f>
        <v>0</v>
      </c>
    </row>
    <row r="51" spans="1:36" ht="18" x14ac:dyDescent="0.25">
      <c r="A51" s="19" t="s">
        <v>127</v>
      </c>
      <c r="B51" s="19" t="s">
        <v>128</v>
      </c>
      <c r="C51" s="9">
        <v>13790</v>
      </c>
      <c r="D51" s="9">
        <v>14028</v>
      </c>
      <c r="E51" s="10">
        <v>238</v>
      </c>
      <c r="F51" s="11">
        <f>IF(E51&gt;0,1,0)</f>
        <v>1</v>
      </c>
      <c r="G51" s="9">
        <v>13620</v>
      </c>
      <c r="H51" s="9">
        <v>12030</v>
      </c>
      <c r="I51" s="53">
        <f>IF(H51&gt;G51,1,0)</f>
        <v>0</v>
      </c>
      <c r="J51" s="9">
        <v>7108.7347242921014</v>
      </c>
      <c r="K51" s="9">
        <v>7231.4235469448586</v>
      </c>
      <c r="L51" s="12">
        <v>122.68882265275715</v>
      </c>
      <c r="M51" s="9">
        <v>8662</v>
      </c>
      <c r="N51" s="9">
        <v>8640</v>
      </c>
      <c r="O51" s="9">
        <v>-22</v>
      </c>
      <c r="P51" s="13" t="s">
        <v>40</v>
      </c>
      <c r="Q51" s="11">
        <f>IF(AND(L51&gt;=0,O51&gt;=0,L51&gt;O51),1,IF(AND(L51&gt;=0,O51&lt;=0),1,IF(AND(L51&lt;0,O51&lt;0,L51&gt;O51),1,0)))</f>
        <v>1</v>
      </c>
      <c r="R51" s="9">
        <v>1207</v>
      </c>
      <c r="S51" s="14">
        <v>0.14422272672959732</v>
      </c>
      <c r="T51" s="15">
        <v>13420</v>
      </c>
      <c r="U51" s="9">
        <v>89.181371087928468</v>
      </c>
      <c r="V51" s="9">
        <v>16</v>
      </c>
      <c r="W51" s="9">
        <v>61.333333333333336</v>
      </c>
      <c r="X51" s="9">
        <v>1072.4852955787383</v>
      </c>
      <c r="Y51" s="16">
        <v>0.12884769880005667</v>
      </c>
      <c r="Z51" s="11">
        <f>IF(Y51&lt;4%,1,0)</f>
        <v>0</v>
      </c>
      <c r="AA51" s="11">
        <f>IF(Y51&gt;5%,0,1)</f>
        <v>0</v>
      </c>
      <c r="AB51" s="17">
        <v>5.5</v>
      </c>
      <c r="AC51" s="18">
        <v>82.361076161131791</v>
      </c>
      <c r="AD51" s="11">
        <f>IF(AC51&gt;120,2,IF(AC51&gt;100,1,0))</f>
        <v>0</v>
      </c>
      <c r="AE51" s="9">
        <v>25231.015527691234</v>
      </c>
      <c r="AF51" s="9">
        <v>104.84134253111507</v>
      </c>
      <c r="AG51" s="9">
        <v>4290</v>
      </c>
      <c r="AH51" s="9">
        <v>87.274182679902495</v>
      </c>
      <c r="AI51" s="18">
        <v>83.244052940280739</v>
      </c>
      <c r="AJ51" s="11">
        <f>IF(AI51&gt;120,2,IF(AI51&lt;100,0,1))</f>
        <v>0</v>
      </c>
    </row>
    <row r="52" spans="1:36" ht="18" x14ac:dyDescent="0.25">
      <c r="A52" s="19" t="s">
        <v>145</v>
      </c>
      <c r="B52" s="19" t="s">
        <v>146</v>
      </c>
      <c r="C52" s="9">
        <v>3207</v>
      </c>
      <c r="D52" s="9">
        <v>3244</v>
      </c>
      <c r="E52" s="10">
        <v>37</v>
      </c>
      <c r="F52" s="11">
        <f>IF(E52&gt;0,1,0)</f>
        <v>1</v>
      </c>
      <c r="G52" s="9">
        <v>3160</v>
      </c>
      <c r="H52" s="9">
        <v>2630</v>
      </c>
      <c r="I52" s="53">
        <f>IF(H52&gt;G52,1,0)</f>
        <v>0</v>
      </c>
      <c r="J52" s="9">
        <v>1466.2635135135135</v>
      </c>
      <c r="K52" s="9">
        <v>1483.1801801801803</v>
      </c>
      <c r="L52" s="12">
        <v>16.916666666666742</v>
      </c>
      <c r="M52" s="9">
        <v>1813</v>
      </c>
      <c r="N52" s="9">
        <v>1822</v>
      </c>
      <c r="O52" s="9">
        <v>9</v>
      </c>
      <c r="P52" s="13">
        <v>0.53201970443349755</v>
      </c>
      <c r="Q52" s="11">
        <f>IF(AND(L52&gt;=0,O52&gt;=0,L52&gt;O52),1,IF(AND(L52&gt;=0,O52&lt;=0),1,IF(AND(L52&lt;0,O52&lt;0,L52&gt;O52),1,0)))</f>
        <v>1</v>
      </c>
      <c r="R52" s="9">
        <v>195</v>
      </c>
      <c r="S52" s="14">
        <v>0.1166267942583732</v>
      </c>
      <c r="T52" s="15">
        <v>3108</v>
      </c>
      <c r="U52" s="9">
        <v>2.7432432432432434</v>
      </c>
      <c r="V52" s="9">
        <v>2</v>
      </c>
      <c r="W52" s="9">
        <v>0</v>
      </c>
      <c r="X52" s="9">
        <v>194.25675675675674</v>
      </c>
      <c r="Y52" s="16">
        <v>0.11604346281765636</v>
      </c>
      <c r="Z52" s="11">
        <f>IF(Y52&lt;4%,1,0)</f>
        <v>0</v>
      </c>
      <c r="AA52" s="11">
        <f>IF(Y52&gt;5%,0,1)</f>
        <v>0</v>
      </c>
      <c r="AB52" s="17">
        <v>5.33</v>
      </c>
      <c r="AC52" s="18">
        <v>79.815370170696823</v>
      </c>
      <c r="AD52" s="11">
        <f>IF(AC52&gt;120,2,IF(AC52&gt;100,1,0))</f>
        <v>0</v>
      </c>
      <c r="AE52" s="9">
        <v>24892.106414817652</v>
      </c>
      <c r="AF52" s="9">
        <v>103.43308822003914</v>
      </c>
      <c r="AG52" s="9">
        <v>4093.44</v>
      </c>
      <c r="AH52" s="9">
        <v>83.275438309841519</v>
      </c>
      <c r="AI52" s="18">
        <v>80.511410558181254</v>
      </c>
      <c r="AJ52" s="11">
        <f>IF(AI52&gt;120,2,IF(AI52&lt;100,0,1))</f>
        <v>0</v>
      </c>
    </row>
    <row r="53" spans="1:36" ht="18" x14ac:dyDescent="0.25">
      <c r="A53" s="19" t="s">
        <v>161</v>
      </c>
      <c r="B53" s="19" t="s">
        <v>162</v>
      </c>
      <c r="C53" s="9">
        <v>5622</v>
      </c>
      <c r="D53" s="9">
        <v>5659</v>
      </c>
      <c r="E53" s="10">
        <v>37</v>
      </c>
      <c r="F53" s="11">
        <f>IF(E53&gt;0,1,0)</f>
        <v>1</v>
      </c>
      <c r="G53" s="9">
        <v>5650</v>
      </c>
      <c r="H53" s="9">
        <v>5060</v>
      </c>
      <c r="I53" s="53">
        <f>IF(H53&gt;G53,1,0)</f>
        <v>0</v>
      </c>
      <c r="J53" s="9">
        <v>2520.8579003181335</v>
      </c>
      <c r="K53" s="9">
        <v>2537.4483916578297</v>
      </c>
      <c r="L53" s="12">
        <v>16.5904913396962</v>
      </c>
      <c r="M53" s="9">
        <v>2943</v>
      </c>
      <c r="N53" s="9">
        <v>2982</v>
      </c>
      <c r="O53" s="9">
        <v>39</v>
      </c>
      <c r="P53" s="13">
        <v>2.3507441221276459</v>
      </c>
      <c r="Q53" s="11">
        <f>IF(AND(L53&gt;=0,O53&gt;=0,L53&gt;O53),1,IF(AND(L53&gt;=0,O53&lt;=0),1,IF(AND(L53&lt;0,O53&lt;0,L53&gt;O53),1,0)))</f>
        <v>0</v>
      </c>
      <c r="R53" s="9">
        <v>180</v>
      </c>
      <c r="S53" s="14">
        <v>6.5170166545981179E-2</v>
      </c>
      <c r="T53" s="15">
        <v>5658</v>
      </c>
      <c r="U53" s="9">
        <v>-17.935666313184871</v>
      </c>
      <c r="V53" s="9">
        <v>14</v>
      </c>
      <c r="W53" s="9">
        <v>0</v>
      </c>
      <c r="X53" s="9">
        <v>211.93566631318487</v>
      </c>
      <c r="Y53" s="16">
        <v>7.6345701121464285E-2</v>
      </c>
      <c r="Z53" s="11">
        <f>IF(Y53&lt;4%,1,0)</f>
        <v>0</v>
      </c>
      <c r="AA53" s="11">
        <f>IF(Y53&gt;5%,0,1)</f>
        <v>0</v>
      </c>
      <c r="AB53" s="17">
        <v>5.4</v>
      </c>
      <c r="AC53" s="18">
        <v>80.863602049111222</v>
      </c>
      <c r="AD53" s="11">
        <f>IF(AC53&gt;120,2,IF(AC53&gt;100,1,0))</f>
        <v>0</v>
      </c>
      <c r="AE53" s="9">
        <v>22124.37164872068</v>
      </c>
      <c r="AF53" s="9">
        <v>91.932440204933229</v>
      </c>
      <c r="AG53" s="9">
        <v>4539.8879999999999</v>
      </c>
      <c r="AH53" s="9">
        <v>92.357812274661356</v>
      </c>
      <c r="AI53" s="18">
        <v>100.46270072759941</v>
      </c>
      <c r="AJ53" s="11">
        <f>IF(AI53&gt;120,2,IF(AI53&lt;100,0,1))</f>
        <v>1</v>
      </c>
    </row>
    <row r="54" spans="1:36" ht="18" x14ac:dyDescent="0.25">
      <c r="A54" s="19" t="s">
        <v>169</v>
      </c>
      <c r="B54" s="19" t="s">
        <v>170</v>
      </c>
      <c r="C54" s="9">
        <v>23467</v>
      </c>
      <c r="D54" s="9">
        <v>23728</v>
      </c>
      <c r="E54" s="10">
        <v>261</v>
      </c>
      <c r="F54" s="11">
        <f>IF(E54&gt;0,1,0)</f>
        <v>1</v>
      </c>
      <c r="G54" s="9">
        <v>23570</v>
      </c>
      <c r="H54" s="9">
        <v>21410</v>
      </c>
      <c r="I54" s="53">
        <f>IF(H54&gt;G54,1,0)</f>
        <v>0</v>
      </c>
      <c r="J54" s="9">
        <v>12333.962661784741</v>
      </c>
      <c r="K54" s="9">
        <v>12471.141008174387</v>
      </c>
      <c r="L54" s="12">
        <v>137.17834638964632</v>
      </c>
      <c r="M54" s="9">
        <v>14746</v>
      </c>
      <c r="N54" s="9">
        <v>14803</v>
      </c>
      <c r="O54" s="9">
        <v>57</v>
      </c>
      <c r="P54" s="13">
        <v>0.41551747415073342</v>
      </c>
      <c r="Q54" s="11">
        <f>IF(AND(L54&gt;=0,O54&gt;=0,L54&gt;O54),1,IF(AND(L54&gt;=0,O54&lt;=0),1,IF(AND(L54&lt;0,O54&lt;0,L54&gt;O54),1,0)))</f>
        <v>1</v>
      </c>
      <c r="R54" s="9">
        <v>2076</v>
      </c>
      <c r="S54" s="14">
        <v>0.14167747218999521</v>
      </c>
      <c r="T54" s="15">
        <v>23488</v>
      </c>
      <c r="U54" s="9">
        <v>96.708106267029976</v>
      </c>
      <c r="V54" s="9">
        <v>-7</v>
      </c>
      <c r="W54" s="9">
        <v>9.3333333333333339</v>
      </c>
      <c r="X54" s="9">
        <v>1962.9585603996368</v>
      </c>
      <c r="Y54" s="16">
        <v>0.13411240449097953</v>
      </c>
      <c r="Z54" s="11">
        <f>IF(Y54&lt;4%,1,0)</f>
        <v>0</v>
      </c>
      <c r="AA54" s="11">
        <f>IF(Y54&gt;5%,0,1)</f>
        <v>0</v>
      </c>
      <c r="AB54" s="17">
        <v>5.31</v>
      </c>
      <c r="AC54" s="18">
        <v>79.515875348292695</v>
      </c>
      <c r="AD54" s="11">
        <f>IF(AC54&gt;120,2,IF(AC54&gt;100,1,0))</f>
        <v>0</v>
      </c>
      <c r="AE54" s="9">
        <v>25255.780314961397</v>
      </c>
      <c r="AF54" s="9">
        <v>104.94424657562537</v>
      </c>
      <c r="AG54" s="9">
        <v>3823.2</v>
      </c>
      <c r="AH54" s="9">
        <v>77.777775109977441</v>
      </c>
      <c r="AI54" s="18">
        <v>74.113424649658029</v>
      </c>
      <c r="AJ54" s="11">
        <f>IF(AI54&gt;120,2,IF(AI54&lt;100,0,1))</f>
        <v>0</v>
      </c>
    </row>
    <row r="55" spans="1:36" ht="18" x14ac:dyDescent="0.25">
      <c r="A55" s="19" t="s">
        <v>179</v>
      </c>
      <c r="B55" s="19" t="s">
        <v>180</v>
      </c>
      <c r="C55" s="9">
        <v>13784</v>
      </c>
      <c r="D55" s="9">
        <v>13862</v>
      </c>
      <c r="E55" s="10">
        <v>78</v>
      </c>
      <c r="F55" s="11">
        <f>IF(E55&gt;0,1,0)</f>
        <v>1</v>
      </c>
      <c r="G55" s="9">
        <v>13630</v>
      </c>
      <c r="H55" s="9">
        <v>11840</v>
      </c>
      <c r="I55" s="53">
        <f>IF(H55&gt;G55,1,0)</f>
        <v>0</v>
      </c>
      <c r="J55" s="9">
        <v>7060.5433117265766</v>
      </c>
      <c r="K55" s="9">
        <v>7100.4970536240426</v>
      </c>
      <c r="L55" s="12">
        <v>39.953741897465989</v>
      </c>
      <c r="M55" s="9">
        <v>9096</v>
      </c>
      <c r="N55" s="9">
        <v>8983</v>
      </c>
      <c r="O55" s="9">
        <v>-113</v>
      </c>
      <c r="P55" s="13" t="s">
        <v>40</v>
      </c>
      <c r="Q55" s="11">
        <f>IF(AND(L55&gt;=0,O55&gt;=0,L55&gt;O55),1,IF(AND(L55&gt;=0,O55&lt;=0),1,IF(AND(L55&lt;0,O55&lt;0,L55&gt;O55),1,0)))</f>
        <v>1</v>
      </c>
      <c r="R55" s="9">
        <v>1364</v>
      </c>
      <c r="S55" s="14">
        <v>0.15726968753603135</v>
      </c>
      <c r="T55" s="15">
        <v>13576</v>
      </c>
      <c r="U55" s="9">
        <v>47.124926340601064</v>
      </c>
      <c r="V55" s="9">
        <v>27</v>
      </c>
      <c r="W55" s="9">
        <v>156.33333333333334</v>
      </c>
      <c r="X55" s="9">
        <v>1187.5417403260656</v>
      </c>
      <c r="Y55" s="16">
        <v>0.13899673134010365</v>
      </c>
      <c r="Z55" s="11">
        <f>IF(Y55&lt;4%,1,0)</f>
        <v>0</v>
      </c>
      <c r="AA55" s="11">
        <f>IF(Y55&gt;5%,0,1)</f>
        <v>0</v>
      </c>
      <c r="AB55" s="17">
        <v>5.5250000000000004</v>
      </c>
      <c r="AC55" s="18">
        <v>82.735444689136955</v>
      </c>
      <c r="AD55" s="11">
        <f>IF(AC55&gt;120,2,IF(AC55&gt;100,1,0))</f>
        <v>0</v>
      </c>
      <c r="AE55" s="9">
        <v>24920.435460840934</v>
      </c>
      <c r="AF55" s="9">
        <v>103.55080267407872</v>
      </c>
      <c r="AG55" s="9">
        <v>4100.6550000000007</v>
      </c>
      <c r="AH55" s="9">
        <v>83.422217617075916</v>
      </c>
      <c r="AI55" s="18">
        <v>80.561632998291117</v>
      </c>
      <c r="AJ55" s="11">
        <f>IF(AI55&gt;120,2,IF(AI55&lt;100,0,1))</f>
        <v>0</v>
      </c>
    </row>
    <row r="56" spans="1:36" ht="18" x14ac:dyDescent="0.25">
      <c r="A56" s="19" t="s">
        <v>183</v>
      </c>
      <c r="B56" s="19" t="s">
        <v>184</v>
      </c>
      <c r="C56" s="9">
        <v>39948</v>
      </c>
      <c r="D56" s="9">
        <v>41045</v>
      </c>
      <c r="E56" s="10">
        <v>1097</v>
      </c>
      <c r="F56" s="11">
        <f>IF(E56&gt;0,1,0)</f>
        <v>1</v>
      </c>
      <c r="G56" s="9">
        <v>40250</v>
      </c>
      <c r="H56" s="9">
        <v>36580</v>
      </c>
      <c r="I56" s="53">
        <f>IF(H56&gt;G56,1,0)</f>
        <v>0</v>
      </c>
      <c r="J56" s="9">
        <v>22397.09827194973</v>
      </c>
      <c r="K56" s="9">
        <v>23012.138244021644</v>
      </c>
      <c r="L56" s="12">
        <v>615.03997207191424</v>
      </c>
      <c r="M56" s="9">
        <v>25197</v>
      </c>
      <c r="N56" s="9">
        <v>25341</v>
      </c>
      <c r="O56" s="9">
        <v>144</v>
      </c>
      <c r="P56" s="13">
        <v>0.23413112405507605</v>
      </c>
      <c r="Q56" s="11">
        <f>IF(AND(L56&gt;=0,O56&gt;=0,L56&gt;O56),1,IF(AND(L56&gt;=0,O56&lt;=0),1,IF(AND(L56&lt;0,O56&lt;0,L56&gt;O56),1,0)))</f>
        <v>1</v>
      </c>
      <c r="R56" s="9">
        <v>2352</v>
      </c>
      <c r="S56" s="14">
        <v>9.215578716401536E-2</v>
      </c>
      <c r="T56" s="15">
        <v>40103</v>
      </c>
      <c r="U56" s="9">
        <v>439.55454704136849</v>
      </c>
      <c r="V56" s="9">
        <v>102</v>
      </c>
      <c r="W56" s="9">
        <v>1.6666666666666665</v>
      </c>
      <c r="X56" s="9">
        <v>2012.7787862919647</v>
      </c>
      <c r="Y56" s="16">
        <v>7.8555639726747423E-2</v>
      </c>
      <c r="Z56" s="11">
        <f>IF(Y56&lt;4%,1,0)</f>
        <v>0</v>
      </c>
      <c r="AA56" s="11">
        <f>IF(Y56&gt;5%,0,1)</f>
        <v>0</v>
      </c>
      <c r="AB56" s="17">
        <v>6.2</v>
      </c>
      <c r="AC56" s="18">
        <v>92.843394945275847</v>
      </c>
      <c r="AD56" s="11">
        <f>IF(AC56&gt;120,2,IF(AC56&gt;100,1,0))</f>
        <v>0</v>
      </c>
      <c r="AE56" s="9">
        <v>25517.19808740123</v>
      </c>
      <c r="AF56" s="9">
        <v>106.03050448680639</v>
      </c>
      <c r="AG56" s="9">
        <v>4203.6000000000004</v>
      </c>
      <c r="AH56" s="9">
        <v>85.516492846908676</v>
      </c>
      <c r="AI56" s="18">
        <v>80.652726553375658</v>
      </c>
      <c r="AJ56" s="11">
        <f>IF(AI56&gt;120,2,IF(AI56&lt;100,0,1))</f>
        <v>0</v>
      </c>
    </row>
    <row r="57" spans="1:36" ht="18" x14ac:dyDescent="0.25">
      <c r="A57" s="19" t="s">
        <v>253</v>
      </c>
      <c r="B57" s="19" t="s">
        <v>254</v>
      </c>
      <c r="C57" s="9">
        <v>8845</v>
      </c>
      <c r="D57" s="9">
        <v>9214</v>
      </c>
      <c r="E57" s="10">
        <v>369</v>
      </c>
      <c r="F57" s="11">
        <f>IF(E57&gt;0,1,0)</f>
        <v>1</v>
      </c>
      <c r="G57" s="9">
        <v>9270</v>
      </c>
      <c r="H57" s="9">
        <v>8690</v>
      </c>
      <c r="I57" s="53">
        <f>IF(H57&gt;G57,1,0)</f>
        <v>0</v>
      </c>
      <c r="J57" s="9">
        <v>4235.9647957489206</v>
      </c>
      <c r="K57" s="9">
        <v>4412.6828296247086</v>
      </c>
      <c r="L57" s="12">
        <v>176.71803387578802</v>
      </c>
      <c r="M57" s="9">
        <v>5262</v>
      </c>
      <c r="N57" s="9">
        <v>5280</v>
      </c>
      <c r="O57" s="9">
        <v>18</v>
      </c>
      <c r="P57" s="13">
        <v>0.10185717668549779</v>
      </c>
      <c r="Q57" s="11">
        <f>IF(AND(L57&gt;=0,O57&gt;=0,L57&gt;O57),1,IF(AND(L57&gt;=0,O57&lt;=0),1,IF(AND(L57&lt;0,O57&lt;0,L57&gt;O57),1,0)))</f>
        <v>1</v>
      </c>
      <c r="R57" s="9">
        <v>627</v>
      </c>
      <c r="S57" s="14">
        <v>0.12540000000000001</v>
      </c>
      <c r="T57" s="15">
        <v>9033</v>
      </c>
      <c r="U57" s="9">
        <v>-31.608103620059779</v>
      </c>
      <c r="V57" s="9">
        <v>13</v>
      </c>
      <c r="W57" s="9">
        <v>6</v>
      </c>
      <c r="X57" s="9">
        <v>665.60810362005975</v>
      </c>
      <c r="Y57" s="16">
        <v>0.1329355110085999</v>
      </c>
      <c r="Z57" s="11">
        <f>IF(Y57&lt;4%,1,0)</f>
        <v>0</v>
      </c>
      <c r="AA57" s="11">
        <f>IF(Y57&gt;5%,0,1)</f>
        <v>0</v>
      </c>
      <c r="AB57" s="17">
        <v>5.4</v>
      </c>
      <c r="AC57" s="18">
        <v>80.863602049111222</v>
      </c>
      <c r="AD57" s="11">
        <f>IF(AC57&gt;120,2,IF(AC57&gt;100,1,0))</f>
        <v>0</v>
      </c>
      <c r="AE57" s="9">
        <v>24876.25936170117</v>
      </c>
      <c r="AF57" s="9">
        <v>103.36723964878085</v>
      </c>
      <c r="AG57" s="9">
        <v>3758.4000000000005</v>
      </c>
      <c r="AH57" s="9">
        <v>76.45950773523208</v>
      </c>
      <c r="AI57" s="18">
        <v>73.968800942179229</v>
      </c>
      <c r="AJ57" s="11">
        <f>IF(AI57&gt;120,2,IF(AI57&lt;100,0,1))</f>
        <v>0</v>
      </c>
    </row>
    <row r="58" spans="1:36" ht="18" x14ac:dyDescent="0.25">
      <c r="A58" s="19" t="s">
        <v>257</v>
      </c>
      <c r="B58" s="19" t="s">
        <v>258</v>
      </c>
      <c r="C58" s="9">
        <v>2489</v>
      </c>
      <c r="D58" s="9">
        <v>2518</v>
      </c>
      <c r="E58" s="10">
        <v>29</v>
      </c>
      <c r="F58" s="11">
        <f>IF(E58&gt;0,1,0)</f>
        <v>1</v>
      </c>
      <c r="G58" s="9">
        <v>2470</v>
      </c>
      <c r="H58" s="9">
        <v>2180</v>
      </c>
      <c r="I58" s="53">
        <f>IF(H58&gt;G58,1,0)</f>
        <v>0</v>
      </c>
      <c r="J58" s="9">
        <v>1211.7089084065246</v>
      </c>
      <c r="K58" s="9">
        <v>1225.8268506900879</v>
      </c>
      <c r="L58" s="12">
        <v>14.117942283563252</v>
      </c>
      <c r="M58" s="9">
        <v>1348</v>
      </c>
      <c r="N58" s="9">
        <v>1357</v>
      </c>
      <c r="O58" s="9">
        <v>9</v>
      </c>
      <c r="P58" s="13">
        <v>0.63748666903661566</v>
      </c>
      <c r="Q58" s="11">
        <f>IF(AND(L58&gt;=0,O58&gt;=0,L58&gt;O58),1,IF(AND(L58&gt;=0,O58&lt;=0),1,IF(AND(L58&lt;0,O58&lt;0,L58&gt;O58),1,0)))</f>
        <v>1</v>
      </c>
      <c r="R58" s="9">
        <v>117</v>
      </c>
      <c r="S58" s="14">
        <v>8.3991385498923182E-2</v>
      </c>
      <c r="T58" s="15">
        <v>2391</v>
      </c>
      <c r="U58" s="9">
        <v>22.880803011292347</v>
      </c>
      <c r="V58" s="9">
        <v>8</v>
      </c>
      <c r="W58" s="9">
        <v>0.66666666666666663</v>
      </c>
      <c r="X58" s="9">
        <v>101.45253032204099</v>
      </c>
      <c r="Y58" s="16">
        <v>7.2448843362562007E-2</v>
      </c>
      <c r="Z58" s="11">
        <f>IF(Y58&lt;4%,1,0)</f>
        <v>0</v>
      </c>
      <c r="AA58" s="11">
        <f>IF(Y58&gt;5%,0,1)</f>
        <v>0</v>
      </c>
      <c r="AB58" s="17">
        <v>5.26</v>
      </c>
      <c r="AC58" s="18">
        <v>78.767138292282411</v>
      </c>
      <c r="AD58" s="11">
        <f>IF(AC58&gt;120,2,IF(AC58&gt;100,1,0))</f>
        <v>0</v>
      </c>
      <c r="AE58" s="9">
        <v>21666.3737181125</v>
      </c>
      <c r="AF58" s="9">
        <v>90.029341303950233</v>
      </c>
      <c r="AG58" s="9">
        <v>3890.7168000000001</v>
      </c>
      <c r="AH58" s="9">
        <v>79.151312065026971</v>
      </c>
      <c r="AI58" s="18">
        <v>87.917240000459756</v>
      </c>
      <c r="AJ58" s="11">
        <f>IF(AI58&gt;120,2,IF(AI58&lt;100,0,1))</f>
        <v>0</v>
      </c>
    </row>
    <row r="59" spans="1:36" ht="18" x14ac:dyDescent="0.25">
      <c r="A59" s="19" t="s">
        <v>281</v>
      </c>
      <c r="B59" s="19" t="s">
        <v>282</v>
      </c>
      <c r="C59" s="9">
        <v>1645</v>
      </c>
      <c r="D59" s="9">
        <v>1673</v>
      </c>
      <c r="E59" s="10">
        <v>28</v>
      </c>
      <c r="F59" s="11">
        <f>IF(E59&gt;0,1,0)</f>
        <v>1</v>
      </c>
      <c r="G59" s="9">
        <v>1680</v>
      </c>
      <c r="H59" s="9">
        <v>1520</v>
      </c>
      <c r="I59" s="53">
        <f>IF(H59&gt;G59,1,0)</f>
        <v>0</v>
      </c>
      <c r="J59" s="9">
        <v>710.74195470798566</v>
      </c>
      <c r="K59" s="9">
        <v>722.83969010727048</v>
      </c>
      <c r="L59" s="12">
        <v>12.097735399284829</v>
      </c>
      <c r="M59" s="9">
        <v>897</v>
      </c>
      <c r="N59" s="9">
        <v>905</v>
      </c>
      <c r="O59" s="9">
        <v>8</v>
      </c>
      <c r="P59" s="13">
        <v>0.66128078817733993</v>
      </c>
      <c r="Q59" s="11">
        <f>IF(AND(L59&gt;=0,O59&gt;=0,L59&gt;O59),1,IF(AND(L59&gt;=0,O59&lt;=0),1,IF(AND(L59&lt;0,O59&lt;0,L59&gt;O59),1,0)))</f>
        <v>1</v>
      </c>
      <c r="R59" s="9">
        <v>111</v>
      </c>
      <c r="S59" s="14">
        <v>0.12847222222222221</v>
      </c>
      <c r="T59" s="15">
        <v>1678</v>
      </c>
      <c r="U59" s="9">
        <v>-8.6412395709177581</v>
      </c>
      <c r="V59" s="9">
        <v>2</v>
      </c>
      <c r="W59" s="9">
        <v>0</v>
      </c>
      <c r="X59" s="9">
        <v>121.64123957091776</v>
      </c>
      <c r="Y59" s="16">
        <v>0.14046332513962789</v>
      </c>
      <c r="Z59" s="11">
        <f>IF(Y59&lt;4%,1,0)</f>
        <v>0</v>
      </c>
      <c r="AA59" s="11">
        <f>IF(Y59&gt;5%,0,1)</f>
        <v>0</v>
      </c>
      <c r="AB59" s="17">
        <v>5.23</v>
      </c>
      <c r="AC59" s="18">
        <v>78.317896058676254</v>
      </c>
      <c r="AD59" s="11">
        <f>IF(AC59&gt;120,2,IF(AC59&gt;100,1,0))</f>
        <v>0</v>
      </c>
      <c r="AE59" s="9">
        <v>22465.85581388729</v>
      </c>
      <c r="AF59" s="9">
        <v>93.351394518916038</v>
      </c>
      <c r="AG59" s="9">
        <v>4079.4000000000005</v>
      </c>
      <c r="AH59" s="9">
        <v>82.989813711980034</v>
      </c>
      <c r="AI59" s="18">
        <v>88.900454181392647</v>
      </c>
      <c r="AJ59" s="11">
        <f>IF(AI59&gt;120,2,IF(AI59&lt;100,0,1))</f>
        <v>0</v>
      </c>
    </row>
    <row r="60" spans="1:36" ht="18" x14ac:dyDescent="0.25">
      <c r="A60" s="19" t="s">
        <v>309</v>
      </c>
      <c r="B60" s="19" t="s">
        <v>310</v>
      </c>
      <c r="C60" s="9">
        <v>64014</v>
      </c>
      <c r="D60" s="9">
        <v>65218</v>
      </c>
      <c r="E60" s="10">
        <v>1204</v>
      </c>
      <c r="F60" s="11">
        <f>IF(E60&gt;0,1,0)</f>
        <v>1</v>
      </c>
      <c r="G60" s="9">
        <v>64730</v>
      </c>
      <c r="H60" s="9">
        <v>58140</v>
      </c>
      <c r="I60" s="53">
        <f>IF(H60&gt;G60,1,0)</f>
        <v>0</v>
      </c>
      <c r="J60" s="9">
        <v>35329.74172001113</v>
      </c>
      <c r="K60" s="9">
        <v>35994.237127748398</v>
      </c>
      <c r="L60" s="12">
        <v>664.49540773726767</v>
      </c>
      <c r="M60" s="9">
        <v>42487</v>
      </c>
      <c r="N60" s="9">
        <v>42675</v>
      </c>
      <c r="O60" s="9">
        <v>188</v>
      </c>
      <c r="P60" s="13">
        <v>0.28292144356599197</v>
      </c>
      <c r="Q60" s="11">
        <f>IF(AND(L60&gt;=0,O60&gt;=0,L60&gt;O60),1,IF(AND(L60&gt;=0,O60&lt;=0),1,IF(AND(L60&lt;0,O60&lt;0,L60&gt;O60),1,0)))</f>
        <v>1</v>
      </c>
      <c r="R60" s="9">
        <v>5681</v>
      </c>
      <c r="S60" s="14">
        <v>0.13461447324771339</v>
      </c>
      <c r="T60" s="15">
        <v>64674</v>
      </c>
      <c r="U60" s="9">
        <v>538.66072919565829</v>
      </c>
      <c r="V60" s="9">
        <v>45</v>
      </c>
      <c r="W60" s="9">
        <v>11</v>
      </c>
      <c r="X60" s="9">
        <v>5176.339270804342</v>
      </c>
      <c r="Y60" s="16">
        <v>0.12255751659258315</v>
      </c>
      <c r="Z60" s="11">
        <f>IF(Y60&lt;4%,1,0)</f>
        <v>0</v>
      </c>
      <c r="AA60" s="11">
        <f>IF(Y60&gt;5%,0,1)</f>
        <v>0</v>
      </c>
      <c r="AB60" s="17">
        <v>5.18</v>
      </c>
      <c r="AC60" s="18">
        <v>77.569159002665941</v>
      </c>
      <c r="AD60" s="11">
        <f>IF(AC60&gt;120,2,IF(AC60&gt;100,1,0))</f>
        <v>0</v>
      </c>
      <c r="AE60" s="9">
        <v>24695.311378182749</v>
      </c>
      <c r="AF60" s="9">
        <v>102.61535435508158</v>
      </c>
      <c r="AG60" s="9">
        <v>3916.08</v>
      </c>
      <c r="AH60" s="9">
        <v>79.667291680445828</v>
      </c>
      <c r="AI60" s="18">
        <v>77.636813887297805</v>
      </c>
      <c r="AJ60" s="11">
        <f>IF(AI60&gt;120,2,IF(AI60&lt;100,0,1))</f>
        <v>0</v>
      </c>
    </row>
    <row r="61" spans="1:36" ht="18" x14ac:dyDescent="0.25">
      <c r="A61" s="19" t="s">
        <v>313</v>
      </c>
      <c r="B61" s="19" t="s">
        <v>314</v>
      </c>
      <c r="C61" s="9">
        <v>20198</v>
      </c>
      <c r="D61" s="9">
        <v>20273</v>
      </c>
      <c r="E61" s="10">
        <v>75</v>
      </c>
      <c r="F61" s="11">
        <f>IF(E61&gt;0,1,0)</f>
        <v>1</v>
      </c>
      <c r="G61" s="9">
        <v>20330</v>
      </c>
      <c r="H61" s="9">
        <v>17070</v>
      </c>
      <c r="I61" s="53">
        <f>IF(H61&gt;G61,1,0)</f>
        <v>0</v>
      </c>
      <c r="J61" s="9">
        <v>11063.911204439779</v>
      </c>
      <c r="K61" s="9">
        <v>11104.994150292487</v>
      </c>
      <c r="L61" s="12">
        <v>41.08294585270778</v>
      </c>
      <c r="M61" s="9">
        <v>14401</v>
      </c>
      <c r="N61" s="9">
        <v>14397</v>
      </c>
      <c r="O61" s="9">
        <v>-4</v>
      </c>
      <c r="P61" s="13" t="s">
        <v>40</v>
      </c>
      <c r="Q61" s="11">
        <f>IF(AND(L61&gt;=0,O61&gt;=0,L61&gt;O61),1,IF(AND(L61&gt;=0,O61&lt;=0),1,IF(AND(L61&lt;0,O61&lt;0,L61&gt;O61),1,0)))</f>
        <v>1</v>
      </c>
      <c r="R61" s="9">
        <v>1998</v>
      </c>
      <c r="S61" s="14">
        <v>0.1498312710911136</v>
      </c>
      <c r="T61" s="15">
        <v>20001</v>
      </c>
      <c r="U61" s="9">
        <v>-52.038398080096002</v>
      </c>
      <c r="V61" s="9">
        <v>19</v>
      </c>
      <c r="W61" s="9">
        <v>32</v>
      </c>
      <c r="X61" s="9">
        <v>2037.0383980800962</v>
      </c>
      <c r="Y61" s="16">
        <v>0.15290785152980754</v>
      </c>
      <c r="Z61" s="11">
        <f>IF(Y61&lt;4%,1,0)</f>
        <v>0</v>
      </c>
      <c r="AA61" s="11">
        <f>IF(Y61&gt;5%,0,1)</f>
        <v>0</v>
      </c>
      <c r="AB61" s="17">
        <v>5</v>
      </c>
      <c r="AC61" s="18">
        <v>74.873705601028902</v>
      </c>
      <c r="AD61" s="11">
        <f>IF(AC61&gt;120,2,IF(AC61&gt;100,1,0))</f>
        <v>0</v>
      </c>
      <c r="AE61" s="9">
        <v>26074.075127894561</v>
      </c>
      <c r="AF61" s="9">
        <v>108.34447145678421</v>
      </c>
      <c r="AG61" s="9">
        <v>3600</v>
      </c>
      <c r="AH61" s="9">
        <v>73.237076374743353</v>
      </c>
      <c r="AI61" s="18">
        <v>67.596505285418019</v>
      </c>
      <c r="AJ61" s="11">
        <f>IF(AI61&gt;120,2,IF(AI61&lt;100,0,1))</f>
        <v>0</v>
      </c>
    </row>
    <row r="62" spans="1:36" ht="18" x14ac:dyDescent="0.25">
      <c r="A62" s="19" t="s">
        <v>339</v>
      </c>
      <c r="B62" s="19" t="s">
        <v>340</v>
      </c>
      <c r="C62" s="9">
        <v>18167</v>
      </c>
      <c r="D62" s="9">
        <v>18479</v>
      </c>
      <c r="E62" s="10">
        <v>312</v>
      </c>
      <c r="F62" s="11">
        <f>IF(E62&gt;0,1,0)</f>
        <v>1</v>
      </c>
      <c r="G62" s="9">
        <v>18220</v>
      </c>
      <c r="H62" s="9">
        <v>15980</v>
      </c>
      <c r="I62" s="53">
        <f>IF(H62&gt;G62,1,0)</f>
        <v>0</v>
      </c>
      <c r="J62" s="9">
        <v>9180.556309434769</v>
      </c>
      <c r="K62" s="9">
        <v>9338.2231541831388</v>
      </c>
      <c r="L62" s="12">
        <v>157.66684474836984</v>
      </c>
      <c r="M62" s="9">
        <v>12441</v>
      </c>
      <c r="N62" s="9">
        <v>12493</v>
      </c>
      <c r="O62" s="9">
        <v>52</v>
      </c>
      <c r="P62" s="13">
        <v>0.32980935264474753</v>
      </c>
      <c r="Q62" s="11">
        <f>IF(AND(L62&gt;=0,O62&gt;=0,L62&gt;O62),1,IF(AND(L62&gt;=0,O62&lt;=0),1,IF(AND(L62&lt;0,O62&lt;0,L62&gt;O62),1,0)))</f>
        <v>1</v>
      </c>
      <c r="R62" s="9">
        <v>1885</v>
      </c>
      <c r="S62" s="14">
        <v>0.16229014205768402</v>
      </c>
      <c r="T62" s="15">
        <v>18718</v>
      </c>
      <c r="U62" s="9">
        <v>-22.23506784912918</v>
      </c>
      <c r="V62" s="9">
        <v>16</v>
      </c>
      <c r="W62" s="9">
        <v>3.333333333333333</v>
      </c>
      <c r="X62" s="9">
        <v>1919.9017345157959</v>
      </c>
      <c r="Y62" s="16">
        <v>0.16511496154423036</v>
      </c>
      <c r="Z62" s="11">
        <f>IF(Y62&lt;4%,1,0)</f>
        <v>0</v>
      </c>
      <c r="AA62" s="11">
        <f>IF(Y62&gt;5%,0,1)</f>
        <v>0</v>
      </c>
      <c r="AB62" s="17">
        <v>5.52</v>
      </c>
      <c r="AC62" s="18">
        <v>82.660570983535905</v>
      </c>
      <c r="AD62" s="11">
        <f>IF(AC62&gt;120,2,IF(AC62&gt;100,1,0))</f>
        <v>0</v>
      </c>
      <c r="AE62" s="9">
        <v>26322.232167320213</v>
      </c>
      <c r="AF62" s="9">
        <v>109.37562762025208</v>
      </c>
      <c r="AG62" s="9">
        <v>4129.4016000000001</v>
      </c>
      <c r="AH62" s="9">
        <v>84.007027878107621</v>
      </c>
      <c r="AI62" s="18">
        <v>76.805984757204556</v>
      </c>
      <c r="AJ62" s="11">
        <f>IF(AI62&gt;120,2,IF(AI62&lt;100,0,1))</f>
        <v>0</v>
      </c>
    </row>
    <row r="63" spans="1:36" ht="18" x14ac:dyDescent="0.25">
      <c r="A63" s="19" t="s">
        <v>369</v>
      </c>
      <c r="B63" s="19" t="s">
        <v>370</v>
      </c>
      <c r="C63" s="9">
        <v>23711</v>
      </c>
      <c r="D63" s="9">
        <v>23923</v>
      </c>
      <c r="E63" s="10">
        <v>212</v>
      </c>
      <c r="F63" s="11">
        <f>IF(E63&gt;0,1,0)</f>
        <v>1</v>
      </c>
      <c r="G63" s="9">
        <v>23740</v>
      </c>
      <c r="H63" s="9">
        <v>21560</v>
      </c>
      <c r="I63" s="53">
        <f>IF(H63&gt;G63,1,0)</f>
        <v>0</v>
      </c>
      <c r="J63" s="9">
        <v>11882.503416568248</v>
      </c>
      <c r="K63" s="9">
        <v>11988.744854057702</v>
      </c>
      <c r="L63" s="12">
        <v>106.24143748945426</v>
      </c>
      <c r="M63" s="9">
        <v>14430</v>
      </c>
      <c r="N63" s="9">
        <v>14488</v>
      </c>
      <c r="O63" s="9">
        <v>58</v>
      </c>
      <c r="P63" s="13">
        <v>0.54592634823636277</v>
      </c>
      <c r="Q63" s="11">
        <f>IF(AND(L63&gt;=0,O63&gt;=0,L63&gt;O63),1,IF(AND(L63&gt;=0,O63&lt;=0),1,IF(AND(L63&lt;0,O63&lt;0,L63&gt;O63),1,0)))</f>
        <v>1</v>
      </c>
      <c r="R63" s="9">
        <v>1642</v>
      </c>
      <c r="S63" s="14">
        <v>0.11870165546157739</v>
      </c>
      <c r="T63" s="15">
        <v>23708</v>
      </c>
      <c r="U63" s="9">
        <v>55.125274169056858</v>
      </c>
      <c r="V63" s="9">
        <v>76</v>
      </c>
      <c r="W63" s="9">
        <v>151</v>
      </c>
      <c r="X63" s="9">
        <v>1511.8747258309431</v>
      </c>
      <c r="Y63" s="16">
        <v>0.1098905891721866</v>
      </c>
      <c r="Z63" s="11">
        <f>IF(Y63&lt;4%,1,0)</f>
        <v>0</v>
      </c>
      <c r="AA63" s="11">
        <f>IF(Y63&gt;5%,0,1)</f>
        <v>0</v>
      </c>
      <c r="AB63" s="17">
        <v>5.57</v>
      </c>
      <c r="AC63" s="18">
        <v>83.409308039546218</v>
      </c>
      <c r="AD63" s="11">
        <f>IF(AC63&gt;120,2,IF(AC63&gt;100,1,0))</f>
        <v>0</v>
      </c>
      <c r="AE63" s="9">
        <v>22617.242771195244</v>
      </c>
      <c r="AF63" s="9">
        <v>93.980446164833623</v>
      </c>
      <c r="AG63" s="9">
        <v>4210.92</v>
      </c>
      <c r="AH63" s="9">
        <v>85.665408235537313</v>
      </c>
      <c r="AI63" s="18">
        <v>91.152374489995026</v>
      </c>
      <c r="AJ63" s="11">
        <f>IF(AI63&gt;120,2,IF(AI63&lt;100,0,1))</f>
        <v>0</v>
      </c>
    </row>
    <row r="64" spans="1:36" ht="18" x14ac:dyDescent="0.25">
      <c r="A64" s="19" t="s">
        <v>393</v>
      </c>
      <c r="B64" s="19" t="s">
        <v>394</v>
      </c>
      <c r="C64" s="9">
        <v>20471</v>
      </c>
      <c r="D64" s="9">
        <v>20793</v>
      </c>
      <c r="E64" s="10">
        <v>322</v>
      </c>
      <c r="F64" s="11">
        <f>IF(E64&gt;0,1,0)</f>
        <v>1</v>
      </c>
      <c r="G64" s="9">
        <v>20900</v>
      </c>
      <c r="H64" s="9">
        <v>18420</v>
      </c>
      <c r="I64" s="53">
        <f>IF(H64&gt;G64,1,0)</f>
        <v>0</v>
      </c>
      <c r="J64" s="9">
        <v>10347.422924327462</v>
      </c>
      <c r="K64" s="9">
        <v>10510.183423650087</v>
      </c>
      <c r="L64" s="12">
        <v>162.76049932262504</v>
      </c>
      <c r="M64" s="9">
        <v>13630</v>
      </c>
      <c r="N64" s="9">
        <v>13741</v>
      </c>
      <c r="O64" s="9">
        <v>111</v>
      </c>
      <c r="P64" s="13">
        <v>0.68198365366264613</v>
      </c>
      <c r="Q64" s="11">
        <f>IF(AND(L64&gt;=0,O64&gt;=0,L64&gt;O64),1,IF(AND(L64&gt;=0,O64&lt;=0),1,IF(AND(L64&lt;0,O64&lt;0,L64&gt;O64),1,0)))</f>
        <v>1</v>
      </c>
      <c r="R64" s="9">
        <v>2169</v>
      </c>
      <c r="S64" s="14">
        <v>0.16842677434384221</v>
      </c>
      <c r="T64" s="15">
        <v>20668</v>
      </c>
      <c r="U64" s="9">
        <v>75.820108380104514</v>
      </c>
      <c r="V64" s="9">
        <v>32</v>
      </c>
      <c r="W64" s="9">
        <v>0</v>
      </c>
      <c r="X64" s="9">
        <v>2125.1798916198954</v>
      </c>
      <c r="Y64" s="16">
        <v>0.16461501871571615</v>
      </c>
      <c r="Z64" s="11">
        <f>IF(Y64&lt;4%,1,0)</f>
        <v>0</v>
      </c>
      <c r="AA64" s="11">
        <f>IF(Y64&gt;5%,0,1)</f>
        <v>0</v>
      </c>
      <c r="AB64" s="17">
        <v>5.5</v>
      </c>
      <c r="AC64" s="18">
        <v>82.361076161131791</v>
      </c>
      <c r="AD64" s="11">
        <f>IF(AC64&gt;120,2,IF(AC64&gt;100,1,0))</f>
        <v>0</v>
      </c>
      <c r="AE64" s="9">
        <v>25224.402855308894</v>
      </c>
      <c r="AF64" s="9">
        <v>104.81386518088627</v>
      </c>
      <c r="AG64" s="9">
        <v>3960</v>
      </c>
      <c r="AH64" s="9">
        <v>80.560784012217695</v>
      </c>
      <c r="AI64" s="18">
        <v>76.860808322627022</v>
      </c>
      <c r="AJ64" s="11">
        <f>IF(AI64&gt;120,2,IF(AI64&lt;100,0,1))</f>
        <v>0</v>
      </c>
    </row>
    <row r="65" spans="1:36" ht="18" x14ac:dyDescent="0.25">
      <c r="A65" s="19" t="s">
        <v>411</v>
      </c>
      <c r="B65" s="19" t="s">
        <v>412</v>
      </c>
      <c r="C65" s="9">
        <v>2632</v>
      </c>
      <c r="D65" s="9">
        <v>2677</v>
      </c>
      <c r="E65" s="10">
        <v>45</v>
      </c>
      <c r="F65" s="11">
        <f>IF(E65&gt;0,1,0)</f>
        <v>1</v>
      </c>
      <c r="G65" s="9">
        <v>2650</v>
      </c>
      <c r="H65" s="9">
        <v>2550</v>
      </c>
      <c r="I65" s="53">
        <f>IF(H65&gt;G65,1,0)</f>
        <v>0</v>
      </c>
      <c r="J65" s="9">
        <v>1143.9938128383603</v>
      </c>
      <c r="K65" s="9">
        <v>1163.552977571539</v>
      </c>
      <c r="L65" s="12">
        <v>19.559164733178704</v>
      </c>
      <c r="M65" s="9">
        <v>1291</v>
      </c>
      <c r="N65" s="9">
        <v>1311</v>
      </c>
      <c r="O65" s="9">
        <v>20</v>
      </c>
      <c r="P65" s="13">
        <v>1.0225385527876634</v>
      </c>
      <c r="Q65" s="11">
        <f>IF(AND(L65&gt;=0,O65&gt;=0,L65&gt;O65),1,IF(AND(L65&gt;=0,O65&lt;=0),1,IF(AND(L65&lt;0,O65&lt;0,L65&gt;O65),1,0)))</f>
        <v>0</v>
      </c>
      <c r="R65" s="9">
        <v>88</v>
      </c>
      <c r="S65" s="14">
        <v>7.0682730923694773E-2</v>
      </c>
      <c r="T65" s="15">
        <v>2586</v>
      </c>
      <c r="U65" s="9">
        <v>4.781129156999226</v>
      </c>
      <c r="V65" s="9">
        <v>5</v>
      </c>
      <c r="W65" s="9">
        <v>0</v>
      </c>
      <c r="X65" s="9">
        <v>88.218870843000772</v>
      </c>
      <c r="Y65" s="16">
        <v>7.0575096674400623E-2</v>
      </c>
      <c r="Z65" s="11">
        <f>IF(Y65&lt;4%,1,0)</f>
        <v>0</v>
      </c>
      <c r="AA65" s="11">
        <f>IF(Y65&gt;5%,0,1)</f>
        <v>0</v>
      </c>
      <c r="AB65" s="17">
        <v>6.53</v>
      </c>
      <c r="AC65" s="18">
        <v>97.785059514943768</v>
      </c>
      <c r="AD65" s="11">
        <f>IF(AC65&gt;120,2,IF(AC65&gt;100,1,0))</f>
        <v>0</v>
      </c>
      <c r="AE65" s="9">
        <v>22609.867343374077</v>
      </c>
      <c r="AF65" s="9">
        <v>93.949799370071688</v>
      </c>
      <c r="AG65" s="9">
        <v>5093.3999999999996</v>
      </c>
      <c r="AH65" s="9">
        <v>103.61825689086605</v>
      </c>
      <c r="AI65" s="18">
        <v>110.2910890556668</v>
      </c>
      <c r="AJ65" s="11">
        <f>IF(AI65&gt;120,2,IF(AI65&lt;100,0,1))</f>
        <v>1</v>
      </c>
    </row>
    <row r="66" spans="1:36" ht="18" x14ac:dyDescent="0.25">
      <c r="A66" s="19" t="s">
        <v>413</v>
      </c>
      <c r="B66" s="19" t="s">
        <v>414</v>
      </c>
      <c r="C66" s="9">
        <v>1022</v>
      </c>
      <c r="D66" s="9">
        <v>1036</v>
      </c>
      <c r="E66" s="10">
        <v>14</v>
      </c>
      <c r="F66" s="11">
        <f>IF(E66&gt;0,1,0)</f>
        <v>1</v>
      </c>
      <c r="G66" s="9">
        <v>1030</v>
      </c>
      <c r="H66" s="9">
        <v>980</v>
      </c>
      <c r="I66" s="53">
        <f>IF(H66&gt;G66,1,0)</f>
        <v>0</v>
      </c>
      <c r="J66" s="9">
        <v>360.41545893719808</v>
      </c>
      <c r="K66" s="9">
        <v>365.35265700483097</v>
      </c>
      <c r="L66" s="12">
        <v>4.9371980676328917</v>
      </c>
      <c r="M66" s="9">
        <v>383</v>
      </c>
      <c r="N66" s="9">
        <v>391</v>
      </c>
      <c r="O66" s="9">
        <v>8</v>
      </c>
      <c r="P66" s="13">
        <v>1.6203522504892367</v>
      </c>
      <c r="Q66" s="11">
        <f>IF(AND(L66&gt;=0,O66&gt;=0,L66&gt;O66),1,IF(AND(L66&gt;=0,O66&lt;=0),1,IF(AND(L66&lt;0,O66&lt;0,L66&gt;O66),1,0)))</f>
        <v>0</v>
      </c>
      <c r="R66" s="9">
        <v>18</v>
      </c>
      <c r="S66" s="14">
        <v>4.5685279187817257E-2</v>
      </c>
      <c r="T66" s="15">
        <v>1035</v>
      </c>
      <c r="U66" s="9">
        <v>4.9371980676328509</v>
      </c>
      <c r="V66" s="9">
        <v>4</v>
      </c>
      <c r="W66" s="9">
        <v>1</v>
      </c>
      <c r="X66" s="9">
        <v>16.062801932367151</v>
      </c>
      <c r="Y66" s="16">
        <v>4.0460458267927331E-2</v>
      </c>
      <c r="Z66" s="11">
        <f>IF(Y66&lt;4%,1,0)</f>
        <v>0</v>
      </c>
      <c r="AA66" s="11">
        <f>IF(Y66&gt;5%,0,1)</f>
        <v>1</v>
      </c>
      <c r="AB66" s="17">
        <v>6.35</v>
      </c>
      <c r="AC66" s="18">
        <v>95.089606113306715</v>
      </c>
      <c r="AD66" s="11">
        <f>IF(AC66&gt;120,2,IF(AC66&gt;100,1,0))</f>
        <v>0</v>
      </c>
      <c r="AE66" s="9">
        <v>21961.157812626789</v>
      </c>
      <c r="AF66" s="9">
        <v>91.254244843475945</v>
      </c>
      <c r="AG66" s="9">
        <v>4634.1029999999992</v>
      </c>
      <c r="AH66" s="9">
        <v>94.274487594285347</v>
      </c>
      <c r="AI66" s="18">
        <v>103.30970110594842</v>
      </c>
      <c r="AJ66" s="11">
        <f>IF(AI66&gt;120,2,IF(AI66&lt;100,0,1))</f>
        <v>1</v>
      </c>
    </row>
    <row r="67" spans="1:36" ht="18" x14ac:dyDescent="0.25">
      <c r="A67" s="19" t="s">
        <v>417</v>
      </c>
      <c r="B67" s="19" t="s">
        <v>418</v>
      </c>
      <c r="C67" s="9">
        <v>2637</v>
      </c>
      <c r="D67" s="9">
        <v>2667</v>
      </c>
      <c r="E67" s="10">
        <v>30</v>
      </c>
      <c r="F67" s="11">
        <f>IF(E67&gt;0,1,0)</f>
        <v>1</v>
      </c>
      <c r="G67" s="9">
        <v>2640</v>
      </c>
      <c r="H67" s="9">
        <v>2340</v>
      </c>
      <c r="I67" s="53">
        <f>IF(H67&gt;G67,1,0)</f>
        <v>0</v>
      </c>
      <c r="J67" s="9">
        <v>1263.5208491281276</v>
      </c>
      <c r="K67" s="9">
        <v>1277.8953752843065</v>
      </c>
      <c r="L67" s="12">
        <v>14.374526156178945</v>
      </c>
      <c r="M67" s="9">
        <v>1510</v>
      </c>
      <c r="N67" s="9">
        <v>1518</v>
      </c>
      <c r="O67" s="9">
        <v>8</v>
      </c>
      <c r="P67" s="13">
        <v>0.55654008438818559</v>
      </c>
      <c r="Q67" s="11">
        <f>IF(AND(L67&gt;=0,O67&gt;=0,L67&gt;O67),1,IF(AND(L67&gt;=0,O67&lt;=0),1,IF(AND(L67&lt;0,O67&lt;0,L67&gt;O67),1,0)))</f>
        <v>1</v>
      </c>
      <c r="R67" s="9">
        <v>134</v>
      </c>
      <c r="S67" s="14">
        <v>9.2797783933518008E-2</v>
      </c>
      <c r="T67" s="15">
        <v>2638</v>
      </c>
      <c r="U67" s="9">
        <v>10.541319181197878</v>
      </c>
      <c r="V67" s="9">
        <v>1</v>
      </c>
      <c r="W67" s="9">
        <v>0</v>
      </c>
      <c r="X67" s="9">
        <v>124.45868081880212</v>
      </c>
      <c r="Y67" s="16">
        <v>8.6130574961108736E-2</v>
      </c>
      <c r="Z67" s="11">
        <f>IF(Y67&lt;4%,1,0)</f>
        <v>0</v>
      </c>
      <c r="AA67" s="11">
        <f>IF(Y67&gt;5%,0,1)</f>
        <v>0</v>
      </c>
      <c r="AB67" s="17">
        <v>6.53</v>
      </c>
      <c r="AC67" s="18">
        <v>97.785059514943768</v>
      </c>
      <c r="AD67" s="11">
        <f>IF(AC67&gt;120,2,IF(AC67&gt;100,1,0))</f>
        <v>0</v>
      </c>
      <c r="AE67" s="9">
        <v>25626.639431345528</v>
      </c>
      <c r="AF67" s="9">
        <v>106.48526134805667</v>
      </c>
      <c r="AG67" s="9">
        <v>5093.3999999999996</v>
      </c>
      <c r="AH67" s="9">
        <v>103.61825689086605</v>
      </c>
      <c r="AI67" s="18">
        <v>97.307604431922684</v>
      </c>
      <c r="AJ67" s="11">
        <f>IF(AI67&gt;120,2,IF(AI67&lt;100,0,1))</f>
        <v>0</v>
      </c>
    </row>
    <row r="68" spans="1:36" ht="18" x14ac:dyDescent="0.25">
      <c r="A68" s="19" t="s">
        <v>419</v>
      </c>
      <c r="B68" s="19" t="s">
        <v>420</v>
      </c>
      <c r="C68" s="9">
        <v>4173</v>
      </c>
      <c r="D68" s="9">
        <v>4195</v>
      </c>
      <c r="E68" s="10">
        <v>22</v>
      </c>
      <c r="F68" s="11">
        <f>IF(E68&gt;0,1,0)</f>
        <v>1</v>
      </c>
      <c r="G68" s="9">
        <v>4180</v>
      </c>
      <c r="H68" s="9">
        <v>3700</v>
      </c>
      <c r="I68" s="53">
        <f>IF(H68&gt;G68,1,0)</f>
        <v>0</v>
      </c>
      <c r="J68" s="9">
        <v>1807.6771152486449</v>
      </c>
      <c r="K68" s="9">
        <v>1817.207164741928</v>
      </c>
      <c r="L68" s="12">
        <v>9.5300494932830588</v>
      </c>
      <c r="M68" s="9">
        <v>2007</v>
      </c>
      <c r="N68" s="9">
        <v>2020</v>
      </c>
      <c r="O68" s="9">
        <v>13</v>
      </c>
      <c r="P68" s="13">
        <v>1.3641062419626075</v>
      </c>
      <c r="Q68" s="11">
        <f>IF(AND(L68&gt;=0,O68&gt;=0,L68&gt;O68),1,IF(AND(L68&gt;=0,O68&lt;=0),1,IF(AND(L68&lt;0,O68&lt;0,L68&gt;O68),1,0)))</f>
        <v>0</v>
      </c>
      <c r="R68" s="9">
        <v>187</v>
      </c>
      <c r="S68" s="14">
        <v>9.0077071290944125E-2</v>
      </c>
      <c r="T68" s="15">
        <v>4243</v>
      </c>
      <c r="U68" s="9">
        <v>-7.7973132217770447</v>
      </c>
      <c r="V68" s="9">
        <v>10</v>
      </c>
      <c r="W68" s="9">
        <v>0</v>
      </c>
      <c r="X68" s="9">
        <v>204.79731322177705</v>
      </c>
      <c r="Y68" s="16">
        <v>9.8177043730477975E-2</v>
      </c>
      <c r="Z68" s="11">
        <f>IF(Y68&lt;4%,1,0)</f>
        <v>0</v>
      </c>
      <c r="AA68" s="11">
        <f>IF(Y68&gt;5%,0,1)</f>
        <v>0</v>
      </c>
      <c r="AB68" s="17">
        <v>6.03</v>
      </c>
      <c r="AC68" s="18">
        <v>90.297688954840865</v>
      </c>
      <c r="AD68" s="11">
        <f>IF(AC68&gt;120,2,IF(AC68&gt;100,1,0))</f>
        <v>0</v>
      </c>
      <c r="AE68" s="9">
        <v>22790.20666475335</v>
      </c>
      <c r="AF68" s="9">
        <v>94.699155516430622</v>
      </c>
      <c r="AG68" s="9">
        <v>4775.76</v>
      </c>
      <c r="AH68" s="9">
        <v>97.156305518734541</v>
      </c>
      <c r="AI68" s="18">
        <v>102.59469051112879</v>
      </c>
      <c r="AJ68" s="11">
        <f>IF(AI68&gt;120,2,IF(AI68&lt;100,0,1))</f>
        <v>1</v>
      </c>
    </row>
    <row r="69" spans="1:36" ht="18" x14ac:dyDescent="0.25">
      <c r="A69" s="19" t="s">
        <v>431</v>
      </c>
      <c r="B69" s="19" t="s">
        <v>432</v>
      </c>
      <c r="C69" s="9">
        <v>2832</v>
      </c>
      <c r="D69" s="9">
        <v>2920</v>
      </c>
      <c r="E69" s="10">
        <v>88</v>
      </c>
      <c r="F69" s="11">
        <f>IF(E69&gt;0,1,0)</f>
        <v>1</v>
      </c>
      <c r="G69" s="9">
        <v>2990</v>
      </c>
      <c r="H69" s="9">
        <v>3270</v>
      </c>
      <c r="I69" s="53">
        <f>IF(H69&gt;G69,1,0)</f>
        <v>1</v>
      </c>
      <c r="J69" s="9">
        <v>1249.9795501022495</v>
      </c>
      <c r="K69" s="9">
        <v>1288.820722563054</v>
      </c>
      <c r="L69" s="12">
        <v>38.841172460804501</v>
      </c>
      <c r="M69" s="9">
        <v>1426</v>
      </c>
      <c r="N69" s="9">
        <v>1474</v>
      </c>
      <c r="O69" s="9">
        <v>48</v>
      </c>
      <c r="P69" s="13">
        <v>1.2358020358020356</v>
      </c>
      <c r="Q69" s="11">
        <f>IF(AND(L69&gt;=0,O69&gt;=0,L69&gt;O69),1,IF(AND(L69&gt;=0,O69&lt;=0),1,IF(AND(L69&lt;0,O69&lt;0,L69&gt;O69),1,0)))</f>
        <v>0</v>
      </c>
      <c r="R69" s="9">
        <v>112</v>
      </c>
      <c r="S69" s="14">
        <v>7.8762306610407881E-2</v>
      </c>
      <c r="T69" s="15">
        <v>2934</v>
      </c>
      <c r="U69" s="9">
        <v>1.3241308793456035</v>
      </c>
      <c r="V69" s="9">
        <v>21</v>
      </c>
      <c r="W69" s="9">
        <v>0</v>
      </c>
      <c r="X69" s="9">
        <v>131.6758691206544</v>
      </c>
      <c r="Y69" s="16">
        <v>9.1251468552082049E-2</v>
      </c>
      <c r="Z69" s="11">
        <f>IF(Y69&lt;4%,1,0)</f>
        <v>0</v>
      </c>
      <c r="AA69" s="11">
        <f>IF(Y69&gt;5%,0,1)</f>
        <v>0</v>
      </c>
      <c r="AB69" s="17">
        <v>6.53</v>
      </c>
      <c r="AC69" s="18">
        <v>97.785059514943768</v>
      </c>
      <c r="AD69" s="11">
        <f>IF(AC69&gt;120,2,IF(AC69&gt;100,1,0))</f>
        <v>0</v>
      </c>
      <c r="AE69" s="9">
        <v>24563.868751029542</v>
      </c>
      <c r="AF69" s="9">
        <v>102.0691765176721</v>
      </c>
      <c r="AG69" s="9">
        <v>5093.3999999999996</v>
      </c>
      <c r="AH69" s="9">
        <v>103.61825689086605</v>
      </c>
      <c r="AI69" s="18">
        <v>101.51767695796561</v>
      </c>
      <c r="AJ69" s="11">
        <f>IF(AI69&gt;120,2,IF(AI69&lt;100,0,1))</f>
        <v>1</v>
      </c>
    </row>
    <row r="70" spans="1:36" ht="18" x14ac:dyDescent="0.25">
      <c r="A70" s="19" t="s">
        <v>447</v>
      </c>
      <c r="B70" s="19" t="s">
        <v>448</v>
      </c>
      <c r="C70" s="9">
        <v>4565</v>
      </c>
      <c r="D70" s="9">
        <v>4664</v>
      </c>
      <c r="E70" s="10">
        <v>99</v>
      </c>
      <c r="F70" s="11">
        <f>IF(E70&gt;0,1,0)</f>
        <v>1</v>
      </c>
      <c r="G70" s="9">
        <v>4670</v>
      </c>
      <c r="H70" s="9">
        <v>4600</v>
      </c>
      <c r="I70" s="53">
        <f>IF(H70&gt;G70,1,0)</f>
        <v>0</v>
      </c>
      <c r="J70" s="9">
        <v>2272.1585760517796</v>
      </c>
      <c r="K70" s="9">
        <v>2321.4343042071196</v>
      </c>
      <c r="L70" s="12">
        <v>49.275728155339948</v>
      </c>
      <c r="M70" s="9">
        <v>2576</v>
      </c>
      <c r="N70" s="9">
        <v>2612</v>
      </c>
      <c r="O70" s="9">
        <v>36</v>
      </c>
      <c r="P70" s="13">
        <v>0.73058281120699853</v>
      </c>
      <c r="Q70" s="11">
        <f>IF(AND(L70&gt;=0,O70&gt;=0,L70&gt;O70),1,IF(AND(L70&gt;=0,O70&lt;=0),1,IF(AND(L70&lt;0,O70&lt;0,L70&gt;O70),1,0)))</f>
        <v>1</v>
      </c>
      <c r="R70" s="9">
        <v>145</v>
      </c>
      <c r="S70" s="14">
        <v>5.8069683620344412E-2</v>
      </c>
      <c r="T70" s="15">
        <v>4635</v>
      </c>
      <c r="U70" s="9">
        <v>6.9682847896440121</v>
      </c>
      <c r="V70" s="9">
        <v>11</v>
      </c>
      <c r="W70" s="9">
        <v>0</v>
      </c>
      <c r="X70" s="9">
        <v>149.031715210356</v>
      </c>
      <c r="Y70" s="16">
        <v>5.9422533975421049E-2</v>
      </c>
      <c r="Z70" s="11">
        <f>IF(Y70&lt;4%,1,0)</f>
        <v>0</v>
      </c>
      <c r="AA70" s="11">
        <f>IF(Y70&gt;5%,0,1)</f>
        <v>0</v>
      </c>
      <c r="AB70" s="17">
        <v>6.51</v>
      </c>
      <c r="AC70" s="18">
        <v>97.48556469253964</v>
      </c>
      <c r="AD70" s="11">
        <f>IF(AC70&gt;120,2,IF(AC70&gt;100,1,0))</f>
        <v>0</v>
      </c>
      <c r="AE70" s="9">
        <v>24506.186613882033</v>
      </c>
      <c r="AF70" s="9">
        <v>101.82949243947988</v>
      </c>
      <c r="AG70" s="9">
        <v>4374.72</v>
      </c>
      <c r="AH70" s="9">
        <v>88.997695210588134</v>
      </c>
      <c r="AI70" s="18">
        <v>87.398741836489023</v>
      </c>
      <c r="AJ70" s="11">
        <f>IF(AI70&gt;120,2,IF(AI70&lt;100,0,1))</f>
        <v>0</v>
      </c>
    </row>
    <row r="71" spans="1:36" ht="18" x14ac:dyDescent="0.25">
      <c r="A71" s="19" t="s">
        <v>461</v>
      </c>
      <c r="B71" s="19" t="s">
        <v>462</v>
      </c>
      <c r="C71" s="9">
        <v>4637</v>
      </c>
      <c r="D71" s="9">
        <v>4727</v>
      </c>
      <c r="E71" s="10">
        <v>90</v>
      </c>
      <c r="F71" s="11">
        <f>IF(E71&gt;0,1,0)</f>
        <v>1</v>
      </c>
      <c r="G71" s="9">
        <v>4730</v>
      </c>
      <c r="H71" s="9">
        <v>4140</v>
      </c>
      <c r="I71" s="53">
        <f>IF(H71&gt;G71,1,0)</f>
        <v>0</v>
      </c>
      <c r="J71" s="9">
        <v>2010.9587975614882</v>
      </c>
      <c r="K71" s="9">
        <v>2049.9896993903722</v>
      </c>
      <c r="L71" s="12">
        <v>39.030901828883998</v>
      </c>
      <c r="M71" s="9">
        <v>2337</v>
      </c>
      <c r="N71" s="9">
        <v>2358</v>
      </c>
      <c r="O71" s="9">
        <v>21</v>
      </c>
      <c r="P71" s="13">
        <v>0.53803522378413315</v>
      </c>
      <c r="Q71" s="11">
        <f>IF(AND(L71&gt;=0,O71&gt;=0,L71&gt;O71),1,IF(AND(L71&gt;=0,O71&lt;=0),1,IF(AND(L71&lt;0,O71&lt;0,L71&gt;O71),1,0)))</f>
        <v>1</v>
      </c>
      <c r="R71" s="9">
        <v>152</v>
      </c>
      <c r="S71" s="14">
        <v>6.7167476800707032E-2</v>
      </c>
      <c r="T71" s="15">
        <v>4757</v>
      </c>
      <c r="U71" s="9">
        <v>9.5408871137271394</v>
      </c>
      <c r="V71" s="9">
        <v>7</v>
      </c>
      <c r="W71" s="9">
        <v>0</v>
      </c>
      <c r="X71" s="9">
        <v>149.45911288627286</v>
      </c>
      <c r="Y71" s="16">
        <v>6.584101889263122E-2</v>
      </c>
      <c r="Z71" s="11">
        <f>IF(Y71&lt;4%,1,0)</f>
        <v>0</v>
      </c>
      <c r="AA71" s="11">
        <f>IF(Y71&gt;5%,0,1)</f>
        <v>0</v>
      </c>
      <c r="AB71" s="17">
        <v>5.5</v>
      </c>
      <c r="AC71" s="18">
        <v>82.361076161131791</v>
      </c>
      <c r="AD71" s="11">
        <f>IF(AC71&gt;120,2,IF(AC71&gt;100,1,0))</f>
        <v>0</v>
      </c>
      <c r="AE71" s="9">
        <v>24441.368732838695</v>
      </c>
      <c r="AF71" s="9">
        <v>101.56015751472636</v>
      </c>
      <c r="AG71" s="9">
        <v>4290</v>
      </c>
      <c r="AH71" s="9">
        <v>87.274182679902495</v>
      </c>
      <c r="AI71" s="18">
        <v>85.933484956684538</v>
      </c>
      <c r="AJ71" s="11">
        <f>IF(AI71&gt;120,2,IF(AI71&lt;100,0,1))</f>
        <v>0</v>
      </c>
    </row>
    <row r="72" spans="1:36" ht="18" x14ac:dyDescent="0.25">
      <c r="A72" s="19" t="s">
        <v>463</v>
      </c>
      <c r="B72" s="19" t="s">
        <v>464</v>
      </c>
      <c r="C72" s="9">
        <v>1208</v>
      </c>
      <c r="D72" s="9">
        <v>1200</v>
      </c>
      <c r="E72" s="10">
        <v>-8</v>
      </c>
      <c r="F72" s="11">
        <f>IF(E72&gt;0,1,0)</f>
        <v>0</v>
      </c>
      <c r="G72" s="9">
        <v>1200</v>
      </c>
      <c r="H72" s="9">
        <v>1140</v>
      </c>
      <c r="I72" s="53">
        <f>IF(H72&gt;G72,1,0)</f>
        <v>0</v>
      </c>
      <c r="J72" s="9">
        <v>455.64029975020816</v>
      </c>
      <c r="K72" s="9">
        <v>452.62281432139883</v>
      </c>
      <c r="L72" s="12">
        <v>-3.0174854288093229</v>
      </c>
      <c r="M72" s="9">
        <v>460</v>
      </c>
      <c r="N72" s="9">
        <v>466</v>
      </c>
      <c r="O72" s="9">
        <v>6</v>
      </c>
      <c r="P72" s="13" t="s">
        <v>40</v>
      </c>
      <c r="Q72" s="11">
        <f>IF(AND(L72&gt;=0,O72&gt;=0,L72&gt;O72),1,IF(AND(L72&gt;=0,O72&lt;=0),1,IF(AND(L72&lt;0,O72&lt;0,L72&gt;O72),1,0)))</f>
        <v>0</v>
      </c>
      <c r="R72" s="9">
        <v>14</v>
      </c>
      <c r="S72" s="14">
        <v>2.9045643153526972E-2</v>
      </c>
      <c r="T72" s="15">
        <v>1201</v>
      </c>
      <c r="U72" s="9">
        <v>-0.3771856786011657</v>
      </c>
      <c r="V72" s="9">
        <v>1</v>
      </c>
      <c r="W72" s="9">
        <v>0</v>
      </c>
      <c r="X72" s="9">
        <v>15.377185678601165</v>
      </c>
      <c r="Y72" s="16">
        <v>3.183682335114113E-2</v>
      </c>
      <c r="Z72" s="11">
        <f>IF(Y72&lt;4%,1,0)</f>
        <v>1</v>
      </c>
      <c r="AA72" s="11">
        <f>IF(Y72&gt;5%,0,1)</f>
        <v>1</v>
      </c>
      <c r="AB72" s="17">
        <v>6.35</v>
      </c>
      <c r="AC72" s="18">
        <v>95.089606113306715</v>
      </c>
      <c r="AD72" s="11">
        <f>IF(AC72&gt;120,2,IF(AC72&gt;100,1,0))</f>
        <v>0</v>
      </c>
      <c r="AE72" s="9">
        <v>22402.14175300541</v>
      </c>
      <c r="AF72" s="9">
        <v>93.086646250118278</v>
      </c>
      <c r="AG72" s="9">
        <v>4634.1029999999992</v>
      </c>
      <c r="AH72" s="9">
        <v>94.274487594285347</v>
      </c>
      <c r="AI72" s="18">
        <v>101.27605987756334</v>
      </c>
      <c r="AJ72" s="11">
        <f>IF(AI72&gt;120,2,IF(AI72&lt;100,0,1))</f>
        <v>1</v>
      </c>
    </row>
    <row r="73" spans="1:36" ht="18" x14ac:dyDescent="0.25">
      <c r="A73" s="19" t="s">
        <v>473</v>
      </c>
      <c r="B73" s="19" t="s">
        <v>474</v>
      </c>
      <c r="C73" s="9">
        <v>2445</v>
      </c>
      <c r="D73" s="9">
        <v>2501</v>
      </c>
      <c r="E73" s="10">
        <v>56</v>
      </c>
      <c r="F73" s="11">
        <f>IF(E73&gt;0,1,0)</f>
        <v>1</v>
      </c>
      <c r="G73" s="9">
        <v>2490</v>
      </c>
      <c r="H73" s="9">
        <v>2330</v>
      </c>
      <c r="I73" s="53">
        <f>IF(H73&gt;G73,1,0)</f>
        <v>0</v>
      </c>
      <c r="J73" s="9">
        <v>1019.5748987854251</v>
      </c>
      <c r="K73" s="9">
        <v>1042.927125506073</v>
      </c>
      <c r="L73" s="12">
        <v>23.352226720647877</v>
      </c>
      <c r="M73" s="9">
        <v>1163</v>
      </c>
      <c r="N73" s="9">
        <v>1183</v>
      </c>
      <c r="O73" s="9">
        <v>20</v>
      </c>
      <c r="P73" s="13">
        <v>0.85644937586685155</v>
      </c>
      <c r="Q73" s="11">
        <f>IF(AND(L73&gt;=0,O73&gt;=0,L73&gt;O73),1,IF(AND(L73&gt;=0,O73&lt;=0),1,IF(AND(L73&lt;0,O73&lt;0,L73&gt;O73),1,0)))</f>
        <v>1</v>
      </c>
      <c r="R73" s="9">
        <v>89</v>
      </c>
      <c r="S73" s="14">
        <v>7.8414096916299553E-2</v>
      </c>
      <c r="T73" s="15">
        <v>2470</v>
      </c>
      <c r="U73" s="9">
        <v>-4.5870445344129562</v>
      </c>
      <c r="V73" s="9">
        <v>5</v>
      </c>
      <c r="W73" s="9">
        <v>0</v>
      </c>
      <c r="X73" s="9">
        <v>98.587044534412954</v>
      </c>
      <c r="Y73" s="16">
        <v>8.6479863626678033E-2</v>
      </c>
      <c r="Z73" s="11">
        <f>IF(Y73&lt;4%,1,0)</f>
        <v>0</v>
      </c>
      <c r="AA73" s="11">
        <f>IF(Y73&gt;5%,0,1)</f>
        <v>0</v>
      </c>
      <c r="AB73" s="17">
        <v>6.35</v>
      </c>
      <c r="AC73" s="18">
        <v>95.089606113306715</v>
      </c>
      <c r="AD73" s="11">
        <f>IF(AC73&gt;120,2,IF(AC73&gt;100,1,0))</f>
        <v>0</v>
      </c>
      <c r="AE73" s="9">
        <v>22760.793041906589</v>
      </c>
      <c r="AF73" s="9">
        <v>94.576934367441439</v>
      </c>
      <c r="AG73" s="9">
        <v>4634.1029999999992</v>
      </c>
      <c r="AH73" s="9">
        <v>94.274487594285347</v>
      </c>
      <c r="AI73" s="18">
        <v>99.680210851431227</v>
      </c>
      <c r="AJ73" s="11">
        <f>IF(AI73&gt;120,2,IF(AI73&lt;100,0,1))</f>
        <v>0</v>
      </c>
    </row>
    <row r="74" spans="1:36" ht="18" x14ac:dyDescent="0.25">
      <c r="A74" s="19" t="s">
        <v>491</v>
      </c>
      <c r="B74" s="19" t="s">
        <v>492</v>
      </c>
      <c r="C74" s="9">
        <v>1709</v>
      </c>
      <c r="D74" s="9">
        <v>1717</v>
      </c>
      <c r="E74" s="10">
        <v>8</v>
      </c>
      <c r="F74" s="11">
        <f>IF(E74&gt;0,1,0)</f>
        <v>1</v>
      </c>
      <c r="G74" s="9">
        <v>1740</v>
      </c>
      <c r="H74" s="9">
        <v>1650</v>
      </c>
      <c r="I74" s="53">
        <f>IF(H74&gt;G74,1,0)</f>
        <v>0</v>
      </c>
      <c r="J74" s="9">
        <v>611.5587724377533</v>
      </c>
      <c r="K74" s="9">
        <v>614.4215402431962</v>
      </c>
      <c r="L74" s="12">
        <v>2.8627678054428998</v>
      </c>
      <c r="M74" s="9">
        <v>646</v>
      </c>
      <c r="N74" s="9">
        <v>668</v>
      </c>
      <c r="O74" s="9">
        <v>22</v>
      </c>
      <c r="P74" s="13">
        <v>7.6848705501618122</v>
      </c>
      <c r="Q74" s="11">
        <f>IF(AND(L74&gt;=0,O74&gt;=0,L74&gt;O74),1,IF(AND(L74&gt;=0,O74&lt;=0),1,IF(AND(L74&lt;0,O74&lt;0,L74&gt;O74),1,0)))</f>
        <v>0</v>
      </c>
      <c r="R74" s="9">
        <v>48</v>
      </c>
      <c r="S74" s="14">
        <v>7.1535022354694486E-2</v>
      </c>
      <c r="T74" s="15">
        <v>1727</v>
      </c>
      <c r="U74" s="9">
        <v>2.1470758540822232</v>
      </c>
      <c r="V74" s="9">
        <v>7</v>
      </c>
      <c r="W74" s="9">
        <v>0</v>
      </c>
      <c r="X74" s="9">
        <v>52.852924145917775</v>
      </c>
      <c r="Y74" s="16">
        <v>7.7954165406958376E-2</v>
      </c>
      <c r="Z74" s="11">
        <f>IF(Y74&lt;4%,1,0)</f>
        <v>0</v>
      </c>
      <c r="AA74" s="11">
        <f>IF(Y74&gt;5%,0,1)</f>
        <v>0</v>
      </c>
      <c r="AB74" s="17">
        <v>6.35</v>
      </c>
      <c r="AC74" s="18">
        <v>95.089606113306715</v>
      </c>
      <c r="AD74" s="11">
        <f>IF(AC74&gt;120,2,IF(AC74&gt;100,1,0))</f>
        <v>0</v>
      </c>
      <c r="AE74" s="9">
        <v>22177.871880401155</v>
      </c>
      <c r="AF74" s="9">
        <v>92.154747393042683</v>
      </c>
      <c r="AG74" s="9">
        <v>4634.1029999999992</v>
      </c>
      <c r="AH74" s="9">
        <v>94.274487594285347</v>
      </c>
      <c r="AI74" s="18">
        <v>102.30019642092003</v>
      </c>
      <c r="AJ74" s="11">
        <f>IF(AI74&gt;120,2,IF(AI74&lt;100,0,1))</f>
        <v>1</v>
      </c>
    </row>
    <row r="75" spans="1:36" ht="18" x14ac:dyDescent="0.25">
      <c r="A75" s="19" t="s">
        <v>497</v>
      </c>
      <c r="B75" s="19" t="s">
        <v>498</v>
      </c>
      <c r="C75" s="9">
        <v>2964</v>
      </c>
      <c r="D75" s="9">
        <v>2969</v>
      </c>
      <c r="E75" s="10">
        <v>5</v>
      </c>
      <c r="F75" s="11">
        <f>IF(E75&gt;0,1,0)</f>
        <v>1</v>
      </c>
      <c r="G75" s="9">
        <v>2950</v>
      </c>
      <c r="H75" s="9">
        <v>2590</v>
      </c>
      <c r="I75" s="53">
        <f>IF(H75&gt;G75,1,0)</f>
        <v>0</v>
      </c>
      <c r="J75" s="9">
        <v>1345.7298753789153</v>
      </c>
      <c r="K75" s="9">
        <v>1348</v>
      </c>
      <c r="L75" s="12">
        <v>2.270124621084733</v>
      </c>
      <c r="M75" s="9">
        <v>1612</v>
      </c>
      <c r="N75" s="9">
        <v>1635</v>
      </c>
      <c r="O75" s="9">
        <v>23</v>
      </c>
      <c r="P75" s="13">
        <v>10.13160237388724</v>
      </c>
      <c r="Q75" s="11">
        <f>IF(AND(L75&gt;=0,O75&gt;=0,L75&gt;O75),1,IF(AND(L75&gt;=0,O75&lt;=0),1,IF(AND(L75&lt;0,O75&lt;0,L75&gt;O75),1,0)))</f>
        <v>0</v>
      </c>
      <c r="R75" s="9">
        <v>119</v>
      </c>
      <c r="S75" s="14">
        <v>7.9333333333333339E-2</v>
      </c>
      <c r="T75" s="15">
        <v>2969</v>
      </c>
      <c r="U75" s="9">
        <v>0.90804984843381609</v>
      </c>
      <c r="V75" s="9">
        <v>14</v>
      </c>
      <c r="W75" s="9">
        <v>1.6666666666666665</v>
      </c>
      <c r="X75" s="9">
        <v>130.42528348489952</v>
      </c>
      <c r="Y75" s="16">
        <v>8.6241095537733875E-2</v>
      </c>
      <c r="Z75" s="11">
        <f>IF(Y75&lt;4%,1,0)</f>
        <v>0</v>
      </c>
      <c r="AA75" s="11">
        <f>IF(Y75&gt;5%,0,1)</f>
        <v>0</v>
      </c>
      <c r="AB75" s="17">
        <v>6.53</v>
      </c>
      <c r="AC75" s="18">
        <v>97.785059514943768</v>
      </c>
      <c r="AD75" s="11">
        <f>IF(AC75&gt;120,2,IF(AC75&gt;100,1,0))</f>
        <v>0</v>
      </c>
      <c r="AE75" s="9">
        <v>23923.103737886653</v>
      </c>
      <c r="AF75" s="9">
        <v>99.406633499887548</v>
      </c>
      <c r="AG75" s="9">
        <v>5093.3999999999996</v>
      </c>
      <c r="AH75" s="9">
        <v>103.61825689086605</v>
      </c>
      <c r="AI75" s="18">
        <v>104.2367629228519</v>
      </c>
      <c r="AJ75" s="11">
        <f>IF(AI75&gt;120,2,IF(AI75&lt;100,0,1))</f>
        <v>1</v>
      </c>
    </row>
    <row r="76" spans="1:36" ht="18" x14ac:dyDescent="0.25">
      <c r="A76" s="19" t="s">
        <v>505</v>
      </c>
      <c r="B76" s="19" t="s">
        <v>506</v>
      </c>
      <c r="C76" s="9">
        <v>1649</v>
      </c>
      <c r="D76" s="9">
        <v>1656</v>
      </c>
      <c r="E76" s="10">
        <v>7</v>
      </c>
      <c r="F76" s="11">
        <f>IF(E76&gt;0,1,0)</f>
        <v>1</v>
      </c>
      <c r="G76" s="9">
        <v>1660</v>
      </c>
      <c r="H76" s="9">
        <v>1520</v>
      </c>
      <c r="I76" s="53">
        <f>IF(H76&gt;G76,1,0)</f>
        <v>0</v>
      </c>
      <c r="J76" s="9">
        <v>702.01992753623188</v>
      </c>
      <c r="K76" s="9">
        <v>705</v>
      </c>
      <c r="L76" s="12">
        <v>2.9800724637681242</v>
      </c>
      <c r="M76" s="9">
        <v>810</v>
      </c>
      <c r="N76" s="9">
        <v>822</v>
      </c>
      <c r="O76" s="9">
        <v>12</v>
      </c>
      <c r="P76" s="13">
        <v>4.0267477203647415</v>
      </c>
      <c r="Q76" s="11">
        <f>IF(AND(L76&gt;=0,O76&gt;=0,L76&gt;O76),1,IF(AND(L76&gt;=0,O76&lt;=0),1,IF(AND(L76&lt;0,O76&lt;0,L76&gt;O76),1,0)))</f>
        <v>0</v>
      </c>
      <c r="R76" s="9">
        <v>36</v>
      </c>
      <c r="S76" s="14">
        <v>4.7808764940239043E-2</v>
      </c>
      <c r="T76" s="15">
        <v>1656</v>
      </c>
      <c r="U76" s="9">
        <v>-1.2771739130434783</v>
      </c>
      <c r="V76" s="9">
        <v>3</v>
      </c>
      <c r="W76" s="9">
        <v>0</v>
      </c>
      <c r="X76" s="9">
        <v>40.277173913043477</v>
      </c>
      <c r="Y76" s="16">
        <v>5.3276685070163331E-2</v>
      </c>
      <c r="Z76" s="11">
        <f>IF(Y76&lt;4%,1,0)</f>
        <v>0</v>
      </c>
      <c r="AA76" s="11">
        <f>IF(Y76&gt;5%,0,1)</f>
        <v>0</v>
      </c>
      <c r="AB76" s="17">
        <v>6.35</v>
      </c>
      <c r="AC76" s="18">
        <v>95.089606113306715</v>
      </c>
      <c r="AD76" s="11">
        <f>IF(AC76&gt;120,2,IF(AC76&gt;100,1,0))</f>
        <v>0</v>
      </c>
      <c r="AE76" s="9">
        <v>21584.158159222912</v>
      </c>
      <c r="AF76" s="9">
        <v>89.687714564373692</v>
      </c>
      <c r="AG76" s="9">
        <v>4634.1029999999992</v>
      </c>
      <c r="AH76" s="9">
        <v>94.274487594285347</v>
      </c>
      <c r="AI76" s="18">
        <v>105.11415978452598</v>
      </c>
      <c r="AJ76" s="11">
        <f>IF(AI76&gt;120,2,IF(AI76&lt;100,0,1))</f>
        <v>1</v>
      </c>
    </row>
    <row r="77" spans="1:36" ht="18" x14ac:dyDescent="0.25">
      <c r="A77" s="19" t="s">
        <v>533</v>
      </c>
      <c r="B77" s="19" t="s">
        <v>534</v>
      </c>
      <c r="C77" s="9">
        <v>55784</v>
      </c>
      <c r="D77" s="9">
        <v>56694</v>
      </c>
      <c r="E77" s="10">
        <v>910</v>
      </c>
      <c r="F77" s="11">
        <f>IF(E77&gt;0,1,0)</f>
        <v>1</v>
      </c>
      <c r="G77" s="9">
        <v>56990</v>
      </c>
      <c r="H77" s="9">
        <v>52410</v>
      </c>
      <c r="I77" s="53">
        <f>IF(H77&gt;G77,1,0)</f>
        <v>0</v>
      </c>
      <c r="J77" s="9">
        <v>31112.662666471537</v>
      </c>
      <c r="K77" s="9">
        <v>31620.20108297966</v>
      </c>
      <c r="L77" s="12">
        <v>507.53841650812319</v>
      </c>
      <c r="M77" s="9">
        <v>35798</v>
      </c>
      <c r="N77" s="9">
        <v>35874</v>
      </c>
      <c r="O77" s="9">
        <v>76</v>
      </c>
      <c r="P77" s="13">
        <v>0.14974235945109729</v>
      </c>
      <c r="Q77" s="11">
        <f>IF(AND(L77&gt;=0,O77&gt;=0,L77&gt;O77),1,IF(AND(L77&gt;=0,O77&lt;=0),1,IF(AND(L77&lt;0,O77&lt;0,L77&gt;O77),1,0)))</f>
        <v>1</v>
      </c>
      <c r="R77" s="9">
        <v>4821</v>
      </c>
      <c r="S77" s="14">
        <v>0.13417756749234622</v>
      </c>
      <c r="T77" s="15">
        <v>54664</v>
      </c>
      <c r="U77" s="9">
        <v>199.11122493780186</v>
      </c>
      <c r="V77" s="9">
        <v>41</v>
      </c>
      <c r="W77" s="9">
        <v>29.333333333333336</v>
      </c>
      <c r="X77" s="9">
        <v>4633.5554417288649</v>
      </c>
      <c r="Y77" s="16">
        <v>0.12891876953569761</v>
      </c>
      <c r="Z77" s="11">
        <f>IF(Y77&lt;4%,1,0)</f>
        <v>0</v>
      </c>
      <c r="AA77" s="11">
        <f>IF(Y77&gt;5%,0,1)</f>
        <v>0</v>
      </c>
      <c r="AB77" s="17">
        <v>5.51</v>
      </c>
      <c r="AC77" s="18">
        <v>82.510823572333862</v>
      </c>
      <c r="AD77" s="11">
        <f>IF(AC77&gt;120,2,IF(AC77&gt;100,1,0))</f>
        <v>0</v>
      </c>
      <c r="AE77" s="9">
        <v>23678.110658441132</v>
      </c>
      <c r="AF77" s="9">
        <v>98.38862440185062</v>
      </c>
      <c r="AG77" s="9">
        <v>4434.3377999999993</v>
      </c>
      <c r="AH77" s="9">
        <v>90.21053781389206</v>
      </c>
      <c r="AI77" s="18">
        <v>91.687975477168337</v>
      </c>
      <c r="AJ77" s="11">
        <f>IF(AI77&gt;120,2,IF(AI77&lt;100,0,1))</f>
        <v>0</v>
      </c>
    </row>
    <row r="78" spans="1:36" ht="18" x14ac:dyDescent="0.25">
      <c r="A78" s="19" t="s">
        <v>555</v>
      </c>
      <c r="B78" s="19" t="s">
        <v>556</v>
      </c>
      <c r="C78" s="9">
        <v>1165</v>
      </c>
      <c r="D78" s="9">
        <v>1194</v>
      </c>
      <c r="E78" s="10">
        <v>29</v>
      </c>
      <c r="F78" s="11">
        <f>IF(E78&gt;0,1,0)</f>
        <v>1</v>
      </c>
      <c r="G78" s="9">
        <v>1150</v>
      </c>
      <c r="H78" s="9">
        <v>960</v>
      </c>
      <c r="I78" s="53">
        <f>IF(H78&gt;G78,1,0)</f>
        <v>0</v>
      </c>
      <c r="J78" s="9">
        <v>522.55936675461737</v>
      </c>
      <c r="K78" s="9">
        <v>535.56728232189971</v>
      </c>
      <c r="L78" s="12">
        <v>13.007915567282339</v>
      </c>
      <c r="M78" s="9">
        <v>615</v>
      </c>
      <c r="N78" s="9">
        <v>625</v>
      </c>
      <c r="O78" s="9">
        <v>10</v>
      </c>
      <c r="P78" s="13">
        <v>0.7687626774847871</v>
      </c>
      <c r="Q78" s="11">
        <f>IF(AND(L78&gt;=0,O78&gt;=0,L78&gt;O78),1,IF(AND(L78&gt;=0,O78&lt;=0),1,IF(AND(L78&lt;0,O78&lt;0,L78&gt;O78),1,0)))</f>
        <v>1</v>
      </c>
      <c r="R78" s="9">
        <v>37</v>
      </c>
      <c r="S78" s="14">
        <v>6.654676258992806E-2</v>
      </c>
      <c r="T78" s="15">
        <v>1137</v>
      </c>
      <c r="U78" s="9">
        <v>6.7282321899736148</v>
      </c>
      <c r="V78" s="9">
        <v>2</v>
      </c>
      <c r="W78" s="9">
        <v>0</v>
      </c>
      <c r="X78" s="9">
        <v>32.27176781002639</v>
      </c>
      <c r="Y78" s="16">
        <v>5.7834709336964857E-2</v>
      </c>
      <c r="Z78" s="11">
        <f>IF(Y78&lt;4%,1,0)</f>
        <v>0</v>
      </c>
      <c r="AA78" s="11">
        <f>IF(Y78&gt;5%,0,1)</f>
        <v>0</v>
      </c>
      <c r="AB78" s="17">
        <v>5.31</v>
      </c>
      <c r="AC78" s="18">
        <v>79.515875348292695</v>
      </c>
      <c r="AD78" s="11">
        <f>IF(AC78&gt;120,2,IF(AC78&gt;100,1,0))</f>
        <v>0</v>
      </c>
      <c r="AE78" s="9">
        <v>19239.656650901819</v>
      </c>
      <c r="AF78" s="9">
        <v>79.945709315760553</v>
      </c>
      <c r="AG78" s="9">
        <v>3823.2</v>
      </c>
      <c r="AH78" s="9">
        <v>77.777775109977441</v>
      </c>
      <c r="AI78" s="18">
        <v>97.288241952772665</v>
      </c>
      <c r="AJ78" s="11">
        <f>IF(AI78&gt;120,2,IF(AI78&lt;100,0,1))</f>
        <v>0</v>
      </c>
    </row>
    <row r="79" spans="1:36" ht="18" x14ac:dyDescent="0.25">
      <c r="A79" s="19" t="s">
        <v>567</v>
      </c>
      <c r="B79" s="19" t="s">
        <v>568</v>
      </c>
      <c r="C79" s="9">
        <v>14347</v>
      </c>
      <c r="D79" s="9">
        <v>14389</v>
      </c>
      <c r="E79" s="10">
        <v>42</v>
      </c>
      <c r="F79" s="11">
        <f>IF(E79&gt;0,1,0)</f>
        <v>1</v>
      </c>
      <c r="G79" s="9">
        <v>14220</v>
      </c>
      <c r="H79" s="9">
        <v>12450</v>
      </c>
      <c r="I79" s="53">
        <f>IF(H79&gt;G79,1,0)</f>
        <v>0</v>
      </c>
      <c r="J79" s="9">
        <v>7499.3677163740695</v>
      </c>
      <c r="K79" s="9">
        <v>7521.3216749777994</v>
      </c>
      <c r="L79" s="12">
        <v>21.953958603729916</v>
      </c>
      <c r="M79" s="9">
        <v>9778</v>
      </c>
      <c r="N79" s="9">
        <v>9755</v>
      </c>
      <c r="O79" s="9">
        <v>-23</v>
      </c>
      <c r="P79" s="13" t="s">
        <v>40</v>
      </c>
      <c r="Q79" s="11">
        <f>IF(AND(L79&gt;=0,O79&gt;=0,L79&gt;O79),1,IF(AND(L79&gt;=0,O79&lt;=0),1,IF(AND(L79&lt;0,O79&lt;0,L79&gt;O79),1,0)))</f>
        <v>1</v>
      </c>
      <c r="R79" s="9">
        <v>1192</v>
      </c>
      <c r="S79" s="14">
        <v>0.13166905998011708</v>
      </c>
      <c r="T79" s="15">
        <v>14639</v>
      </c>
      <c r="U79" s="9">
        <v>-22.999385203907373</v>
      </c>
      <c r="V79" s="9">
        <v>13</v>
      </c>
      <c r="W79" s="9">
        <v>1</v>
      </c>
      <c r="X79" s="9">
        <v>1226.9993852039074</v>
      </c>
      <c r="Y79" s="16">
        <v>0.13535569610633286</v>
      </c>
      <c r="Z79" s="11">
        <f>IF(Y79&lt;4%,1,0)</f>
        <v>0</v>
      </c>
      <c r="AA79" s="11">
        <f>IF(Y79&gt;5%,0,1)</f>
        <v>0</v>
      </c>
      <c r="AB79" s="17">
        <v>5.31</v>
      </c>
      <c r="AC79" s="18">
        <v>79.515875348292695</v>
      </c>
      <c r="AD79" s="11">
        <f>IF(AC79&gt;120,2,IF(AC79&gt;100,1,0))</f>
        <v>0</v>
      </c>
      <c r="AE79" s="9">
        <v>24551.438657152699</v>
      </c>
      <c r="AF79" s="9">
        <v>102.01752628867496</v>
      </c>
      <c r="AG79" s="9">
        <v>3823.2</v>
      </c>
      <c r="AH79" s="9">
        <v>77.777775109977441</v>
      </c>
      <c r="AI79" s="18">
        <v>76.239620719573949</v>
      </c>
      <c r="AJ79" s="11">
        <f>IF(AI79&gt;120,2,IF(AI79&lt;100,0,1))</f>
        <v>0</v>
      </c>
    </row>
    <row r="80" spans="1:36" ht="18" x14ac:dyDescent="0.25">
      <c r="A80" s="19" t="s">
        <v>587</v>
      </c>
      <c r="B80" s="19" t="s">
        <v>588</v>
      </c>
      <c r="C80" s="9">
        <v>2215</v>
      </c>
      <c r="D80" s="9">
        <v>2228</v>
      </c>
      <c r="E80" s="10">
        <v>13</v>
      </c>
      <c r="F80" s="11">
        <f>IF(E80&gt;0,1,0)</f>
        <v>1</v>
      </c>
      <c r="G80" s="9">
        <v>2180</v>
      </c>
      <c r="H80" s="9">
        <v>1800</v>
      </c>
      <c r="I80" s="53">
        <f>IF(H80&gt;G80,1,0)</f>
        <v>0</v>
      </c>
      <c r="J80" s="9">
        <v>1033.1342947273547</v>
      </c>
      <c r="K80" s="9">
        <v>1039.197836863452</v>
      </c>
      <c r="L80" s="12">
        <v>6.0635421360973396</v>
      </c>
      <c r="M80" s="9">
        <v>1468</v>
      </c>
      <c r="N80" s="9">
        <v>1471</v>
      </c>
      <c r="O80" s="9">
        <v>3</v>
      </c>
      <c r="P80" s="13">
        <v>0.49476031215161653</v>
      </c>
      <c r="Q80" s="11">
        <f>IF(AND(L80&gt;=0,O80&gt;=0,L80&gt;O80),1,IF(AND(L80&gt;=0,O80&lt;=0),1,IF(AND(L80&lt;0,O80&lt;0,L80&gt;O80),1,0)))</f>
        <v>1</v>
      </c>
      <c r="R80" s="9">
        <v>241</v>
      </c>
      <c r="S80" s="14">
        <v>0.18439173680183626</v>
      </c>
      <c r="T80" s="15">
        <v>2219</v>
      </c>
      <c r="U80" s="9">
        <v>-4.1978368634520056</v>
      </c>
      <c r="V80" s="9">
        <v>4</v>
      </c>
      <c r="W80" s="9">
        <v>1</v>
      </c>
      <c r="X80" s="9">
        <v>248.19783686345201</v>
      </c>
      <c r="Y80" s="16">
        <v>0.18946399760568855</v>
      </c>
      <c r="Z80" s="11">
        <f>IF(Y80&lt;4%,1,0)</f>
        <v>0</v>
      </c>
      <c r="AA80" s="11">
        <f>IF(Y80&gt;5%,0,1)</f>
        <v>0</v>
      </c>
      <c r="AB80" s="17">
        <v>5.31</v>
      </c>
      <c r="AC80" s="18">
        <v>79.515875348292695</v>
      </c>
      <c r="AD80" s="11">
        <f>IF(AC80&gt;120,2,IF(AC80&gt;100,1,0))</f>
        <v>0</v>
      </c>
      <c r="AE80" s="9">
        <v>23108.222011800372</v>
      </c>
      <c r="AF80" s="9">
        <v>96.020590870204472</v>
      </c>
      <c r="AG80" s="9">
        <v>3823.2</v>
      </c>
      <c r="AH80" s="9">
        <v>77.777775109977441</v>
      </c>
      <c r="AI80" s="18">
        <v>81.001141947890432</v>
      </c>
      <c r="AJ80" s="11">
        <f>IF(AI80&gt;120,2,IF(AI80&lt;100,0,1))</f>
        <v>0</v>
      </c>
    </row>
    <row r="81" spans="1:36" ht="18" x14ac:dyDescent="0.25">
      <c r="A81" s="19" t="s">
        <v>623</v>
      </c>
      <c r="B81" s="19" t="s">
        <v>624</v>
      </c>
      <c r="C81" s="9">
        <v>20694</v>
      </c>
      <c r="D81" s="9">
        <v>20561</v>
      </c>
      <c r="E81" s="10">
        <v>-133</v>
      </c>
      <c r="F81" s="11">
        <f>IF(E81&gt;0,1,0)</f>
        <v>0</v>
      </c>
      <c r="G81" s="9">
        <v>20560</v>
      </c>
      <c r="H81" s="9">
        <v>18150</v>
      </c>
      <c r="I81" s="53">
        <f>IF(H81&gt;G81,1,0)</f>
        <v>0</v>
      </c>
      <c r="J81" s="9">
        <v>10976.384505866759</v>
      </c>
      <c r="K81" s="9">
        <v>10905.839461927439</v>
      </c>
      <c r="L81" s="12">
        <v>-70.545043939320749</v>
      </c>
      <c r="M81" s="9">
        <v>11908</v>
      </c>
      <c r="N81" s="9">
        <v>12073</v>
      </c>
      <c r="O81" s="9">
        <v>165</v>
      </c>
      <c r="P81" s="13" t="s">
        <v>40</v>
      </c>
      <c r="Q81" s="11">
        <f>IF(AND(L81&gt;=0,O81&gt;=0,L81&gt;O81),1,IF(AND(L81&gt;=0,O81&lt;=0),1,IF(AND(L81&lt;0,O81&lt;0,L81&gt;O81),1,0)))</f>
        <v>0</v>
      </c>
      <c r="R81" s="9">
        <v>919</v>
      </c>
      <c r="S81" s="14">
        <v>7.725285810356422E-2</v>
      </c>
      <c r="T81" s="15">
        <v>20369</v>
      </c>
      <c r="U81" s="9">
        <v>-16.973243654573128</v>
      </c>
      <c r="V81" s="9">
        <v>73</v>
      </c>
      <c r="W81" s="9">
        <v>1.3333333333333333</v>
      </c>
      <c r="X81" s="9">
        <v>1007.6399103212398</v>
      </c>
      <c r="Y81" s="16">
        <v>8.4196856278409032E-2</v>
      </c>
      <c r="Z81" s="11">
        <f>IF(Y81&lt;4%,1,0)</f>
        <v>0</v>
      </c>
      <c r="AA81" s="11">
        <f>IF(Y81&gt;5%,0,1)</f>
        <v>0</v>
      </c>
      <c r="AB81" s="17">
        <v>7.5</v>
      </c>
      <c r="AC81" s="18">
        <v>112.31055840154336</v>
      </c>
      <c r="AD81" s="11">
        <f>IF(AC81&gt;120,2,IF(AC81&gt;100,1,0))</f>
        <v>1</v>
      </c>
      <c r="AE81" s="9">
        <v>26874.778212254183</v>
      </c>
      <c r="AF81" s="9">
        <v>111.67159819256443</v>
      </c>
      <c r="AG81" s="9">
        <v>5490</v>
      </c>
      <c r="AH81" s="9">
        <v>111.68654147148362</v>
      </c>
      <c r="AI81" s="18">
        <v>100.01338144985927</v>
      </c>
      <c r="AJ81" s="11">
        <f>IF(AI81&gt;120,2,IF(AI81&lt;100,0,1))</f>
        <v>1</v>
      </c>
    </row>
    <row r="82" spans="1:36" ht="18" x14ac:dyDescent="0.25">
      <c r="A82" s="19" t="s">
        <v>645</v>
      </c>
      <c r="B82" s="19" t="s">
        <v>646</v>
      </c>
      <c r="C82" s="9">
        <v>28231</v>
      </c>
      <c r="D82" s="9">
        <v>29051</v>
      </c>
      <c r="E82" s="10">
        <v>820</v>
      </c>
      <c r="F82" s="11">
        <f>IF(E82&gt;0,1,0)</f>
        <v>1</v>
      </c>
      <c r="G82" s="9">
        <v>28910</v>
      </c>
      <c r="H82" s="9">
        <v>28490</v>
      </c>
      <c r="I82" s="53">
        <f>IF(H82&gt;G82,1,0)</f>
        <v>0</v>
      </c>
      <c r="J82" s="9">
        <v>15716.482219959982</v>
      </c>
      <c r="K82" s="9">
        <v>16172.984484150666</v>
      </c>
      <c r="L82" s="12">
        <v>456.50226419068349</v>
      </c>
      <c r="M82" s="9">
        <v>18126</v>
      </c>
      <c r="N82" s="9">
        <v>18323</v>
      </c>
      <c r="O82" s="9">
        <v>197</v>
      </c>
      <c r="P82" s="13">
        <v>0.43154221885241739</v>
      </c>
      <c r="Q82" s="11">
        <f>IF(AND(L82&gt;=0,O82&gt;=0,L82&gt;O82),1,IF(AND(L82&gt;=0,O82&lt;=0),1,IF(AND(L82&lt;0,O82&lt;0,L82&gt;O82),1,0)))</f>
        <v>1</v>
      </c>
      <c r="R82" s="9">
        <v>1345</v>
      </c>
      <c r="S82" s="14">
        <v>7.6782554090312274E-2</v>
      </c>
      <c r="T82" s="15">
        <v>28487</v>
      </c>
      <c r="U82" s="9">
        <v>283.36542984519258</v>
      </c>
      <c r="V82" s="9">
        <v>27</v>
      </c>
      <c r="W82" s="9">
        <v>1.6666666666666665</v>
      </c>
      <c r="X82" s="9">
        <v>1086.9679034881408</v>
      </c>
      <c r="Y82" s="16">
        <v>6.1962561241652052E-2</v>
      </c>
      <c r="Z82" s="11">
        <f>IF(Y82&lt;4%,1,0)</f>
        <v>0</v>
      </c>
      <c r="AA82" s="11">
        <f>IF(Y82&gt;5%,0,1)</f>
        <v>0</v>
      </c>
      <c r="AB82" s="17">
        <v>6.2</v>
      </c>
      <c r="AC82" s="18">
        <v>92.843394945275847</v>
      </c>
      <c r="AD82" s="11">
        <f>IF(AC82&gt;120,2,IF(AC82&gt;100,1,0))</f>
        <v>0</v>
      </c>
      <c r="AE82" s="9">
        <v>29268.349279423641</v>
      </c>
      <c r="AF82" s="9">
        <v>121.61750004698109</v>
      </c>
      <c r="AG82" s="9">
        <v>4464</v>
      </c>
      <c r="AH82" s="9">
        <v>90.813974704681769</v>
      </c>
      <c r="AI82" s="18">
        <v>74.671798605957321</v>
      </c>
      <c r="AJ82" s="11">
        <f>IF(AI82&gt;120,2,IF(AI82&lt;100,0,1))</f>
        <v>0</v>
      </c>
    </row>
    <row r="83" spans="1:36" ht="18" x14ac:dyDescent="0.25">
      <c r="A83" s="19" t="s">
        <v>669</v>
      </c>
      <c r="B83" s="19" t="s">
        <v>670</v>
      </c>
      <c r="C83" s="9">
        <v>3688</v>
      </c>
      <c r="D83" s="9">
        <v>3726</v>
      </c>
      <c r="E83" s="10">
        <v>38</v>
      </c>
      <c r="F83" s="11">
        <f>IF(E83&gt;0,1,0)</f>
        <v>1</v>
      </c>
      <c r="G83" s="9">
        <v>3690</v>
      </c>
      <c r="H83" s="9">
        <v>3320</v>
      </c>
      <c r="I83" s="53">
        <f>IF(H83&gt;G83,1,0)</f>
        <v>0</v>
      </c>
      <c r="J83" s="9">
        <v>1746.3079879220422</v>
      </c>
      <c r="K83" s="9">
        <v>1764.3013999451002</v>
      </c>
      <c r="L83" s="12">
        <v>17.993412023057999</v>
      </c>
      <c r="M83" s="9">
        <v>2087</v>
      </c>
      <c r="N83" s="9">
        <v>2098</v>
      </c>
      <c r="O83" s="9">
        <v>11</v>
      </c>
      <c r="P83" s="13">
        <v>0.61133485888634631</v>
      </c>
      <c r="Q83" s="11">
        <f>IF(AND(L83&gt;=0,O83&gt;=0,L83&gt;O83),1,IF(AND(L83&gt;=0,O83&lt;=0),1,IF(AND(L83&lt;0,O83&lt;0,L83&gt;O83),1,0)))</f>
        <v>1</v>
      </c>
      <c r="R83" s="9">
        <v>183</v>
      </c>
      <c r="S83" s="14">
        <v>9.3224656138563428E-2</v>
      </c>
      <c r="T83" s="15">
        <v>3643</v>
      </c>
      <c r="U83" s="9">
        <v>13.731814438649465</v>
      </c>
      <c r="V83" s="9">
        <v>5</v>
      </c>
      <c r="W83" s="9">
        <v>1</v>
      </c>
      <c r="X83" s="9">
        <v>173.26818556135055</v>
      </c>
      <c r="Y83" s="16">
        <v>8.808753714354374E-2</v>
      </c>
      <c r="Z83" s="11">
        <f>IF(Y83&lt;4%,1,0)</f>
        <v>0</v>
      </c>
      <c r="AA83" s="11">
        <f>IF(Y83&gt;5%,0,1)</f>
        <v>0</v>
      </c>
      <c r="AB83" s="17">
        <v>5.5</v>
      </c>
      <c r="AC83" s="18">
        <v>82.361076161131791</v>
      </c>
      <c r="AD83" s="11">
        <f>IF(AC83&gt;120,2,IF(AC83&gt;100,1,0))</f>
        <v>0</v>
      </c>
      <c r="AE83" s="9">
        <v>25905.66954892678</v>
      </c>
      <c r="AF83" s="9">
        <v>107.64470307174501</v>
      </c>
      <c r="AG83" s="9">
        <v>3498</v>
      </c>
      <c r="AH83" s="9">
        <v>71.162025877458973</v>
      </c>
      <c r="AI83" s="18">
        <v>66.108246710504275</v>
      </c>
      <c r="AJ83" s="11">
        <f>IF(AI83&gt;120,2,IF(AI83&lt;100,0,1))</f>
        <v>0</v>
      </c>
    </row>
    <row r="84" spans="1:36" ht="18" x14ac:dyDescent="0.25">
      <c r="A84" s="19" t="s">
        <v>677</v>
      </c>
      <c r="B84" s="19" t="s">
        <v>678</v>
      </c>
      <c r="C84" s="9">
        <v>5509</v>
      </c>
      <c r="D84" s="9">
        <v>5580</v>
      </c>
      <c r="E84" s="10">
        <v>71</v>
      </c>
      <c r="F84" s="11">
        <f>IF(E84&gt;0,1,0)</f>
        <v>1</v>
      </c>
      <c r="G84" s="9">
        <v>5450</v>
      </c>
      <c r="H84" s="9">
        <v>4630</v>
      </c>
      <c r="I84" s="53">
        <f>IF(H84&gt;G84,1,0)</f>
        <v>0</v>
      </c>
      <c r="J84" s="9">
        <v>2741.4120979532163</v>
      </c>
      <c r="K84" s="9">
        <v>2776.7434210526317</v>
      </c>
      <c r="L84" s="12">
        <v>35.331323099415386</v>
      </c>
      <c r="M84" s="9">
        <v>3292</v>
      </c>
      <c r="N84" s="9">
        <v>3306</v>
      </c>
      <c r="O84" s="9">
        <v>14</v>
      </c>
      <c r="P84" s="13">
        <v>0.39624895904992935</v>
      </c>
      <c r="Q84" s="11">
        <f>IF(AND(L84&gt;=0,O84&gt;=0,L84&gt;O84),1,IF(AND(L84&gt;=0,O84&lt;=0),1,IF(AND(L84&lt;0,O84&lt;0,L84&gt;O84),1,0)))</f>
        <v>1</v>
      </c>
      <c r="R84" s="9">
        <v>275</v>
      </c>
      <c r="S84" s="14">
        <v>8.6450801634706073E-2</v>
      </c>
      <c r="T84" s="15">
        <v>5472</v>
      </c>
      <c r="U84" s="9">
        <v>42.298062865497073</v>
      </c>
      <c r="V84" s="9">
        <v>8</v>
      </c>
      <c r="W84" s="9">
        <v>0</v>
      </c>
      <c r="X84" s="9">
        <v>240.70193713450294</v>
      </c>
      <c r="Y84" s="16">
        <v>7.5478813776890225E-2</v>
      </c>
      <c r="Z84" s="11">
        <f>IF(Y84&lt;4%,1,0)</f>
        <v>0</v>
      </c>
      <c r="AA84" s="11">
        <f>IF(Y84&gt;5%,0,1)</f>
        <v>0</v>
      </c>
      <c r="AB84" s="17">
        <v>5.3</v>
      </c>
      <c r="AC84" s="18">
        <v>79.366127937090653</v>
      </c>
      <c r="AD84" s="11">
        <f>IF(AC84&gt;120,2,IF(AC84&gt;100,1,0))</f>
        <v>0</v>
      </c>
      <c r="AE84" s="9">
        <v>25758.273300202891</v>
      </c>
      <c r="AF84" s="9">
        <v>107.03223384380993</v>
      </c>
      <c r="AG84" s="9">
        <v>3688.7999999999997</v>
      </c>
      <c r="AH84" s="9">
        <v>75.043590925320359</v>
      </c>
      <c r="AI84" s="18">
        <v>70.113075501002825</v>
      </c>
      <c r="AJ84" s="11">
        <f>IF(AI84&gt;120,2,IF(AI84&lt;100,0,1))</f>
        <v>0</v>
      </c>
    </row>
    <row r="85" spans="1:36" ht="18" x14ac:dyDescent="0.25">
      <c r="A85" s="19" t="s">
        <v>699</v>
      </c>
      <c r="B85" s="19" t="s">
        <v>700</v>
      </c>
      <c r="C85" s="9">
        <v>39405</v>
      </c>
      <c r="D85" s="9">
        <v>39477</v>
      </c>
      <c r="E85" s="10">
        <v>72</v>
      </c>
      <c r="F85" s="11">
        <f>IF(E85&gt;0,1,0)</f>
        <v>1</v>
      </c>
      <c r="G85" s="9">
        <v>39840</v>
      </c>
      <c r="H85" s="9">
        <v>37740</v>
      </c>
      <c r="I85" s="53">
        <f>IF(H85&gt;G85,1,0)</f>
        <v>0</v>
      </c>
      <c r="J85" s="9">
        <v>20032.418625333503</v>
      </c>
      <c r="K85" s="9">
        <v>20069.021445813745</v>
      </c>
      <c r="L85" s="12">
        <v>36.602820480242372</v>
      </c>
      <c r="M85" s="9">
        <v>22066</v>
      </c>
      <c r="N85" s="9">
        <v>22248</v>
      </c>
      <c r="O85" s="9">
        <v>182</v>
      </c>
      <c r="P85" s="13">
        <v>4.972294419175511</v>
      </c>
      <c r="Q85" s="11">
        <f>IF(AND(L85&gt;=0,O85&gt;=0,L85&gt;O85),1,IF(AND(L85&gt;=0,O85&lt;=0),1,IF(AND(L85&lt;0,O85&lt;0,L85&gt;O85),1,0)))</f>
        <v>0</v>
      </c>
      <c r="R85" s="9">
        <v>1124</v>
      </c>
      <c r="S85" s="14">
        <v>5.2085264133456904E-2</v>
      </c>
      <c r="T85" s="15">
        <v>39355</v>
      </c>
      <c r="U85" s="9">
        <v>-21.86001778681235</v>
      </c>
      <c r="V85" s="9">
        <v>94</v>
      </c>
      <c r="W85" s="9">
        <v>10</v>
      </c>
      <c r="X85" s="9">
        <v>1229.8600177868123</v>
      </c>
      <c r="Y85" s="16">
        <v>5.6769757098726566E-2</v>
      </c>
      <c r="Z85" s="11">
        <f>IF(Y85&lt;4%,1,0)</f>
        <v>0</v>
      </c>
      <c r="AA85" s="11">
        <f>IF(Y85&gt;5%,0,1)</f>
        <v>0</v>
      </c>
      <c r="AB85" s="17">
        <v>6.7549999999999999</v>
      </c>
      <c r="AC85" s="18">
        <v>101.15437626699007</v>
      </c>
      <c r="AD85" s="11">
        <f>IF(AC85&gt;120,2,IF(AC85&gt;100,1,0))</f>
        <v>1</v>
      </c>
      <c r="AE85" s="9">
        <v>24567.550353077197</v>
      </c>
      <c r="AF85" s="9">
        <v>102.08447451869461</v>
      </c>
      <c r="AG85" s="9">
        <v>4620.42</v>
      </c>
      <c r="AH85" s="9">
        <v>93.996125673164372</v>
      </c>
      <c r="AI85" s="18">
        <v>92.076808071290969</v>
      </c>
      <c r="AJ85" s="11">
        <f>IF(AI85&gt;120,2,IF(AI85&lt;100,0,1))</f>
        <v>0</v>
      </c>
    </row>
    <row r="86" spans="1:36" ht="18" x14ac:dyDescent="0.25">
      <c r="A86" s="19" t="s">
        <v>709</v>
      </c>
      <c r="B86" s="19" t="s">
        <v>710</v>
      </c>
      <c r="C86" s="9">
        <v>765</v>
      </c>
      <c r="D86" s="9">
        <v>782</v>
      </c>
      <c r="E86" s="10">
        <v>17</v>
      </c>
      <c r="F86" s="11">
        <f>IF(E86&gt;0,1,0)</f>
        <v>1</v>
      </c>
      <c r="G86" s="9">
        <v>770</v>
      </c>
      <c r="H86" s="9">
        <v>670</v>
      </c>
      <c r="I86" s="53">
        <f>IF(H86&gt;G86,1,0)</f>
        <v>0</v>
      </c>
      <c r="J86" s="9">
        <v>363.06818181818187</v>
      </c>
      <c r="K86" s="9">
        <v>371.13636363636368</v>
      </c>
      <c r="L86" s="12">
        <v>8.068181818181813</v>
      </c>
      <c r="M86" s="9">
        <v>481</v>
      </c>
      <c r="N86" s="9">
        <v>482</v>
      </c>
      <c r="O86" s="9">
        <v>1</v>
      </c>
      <c r="P86" s="13">
        <v>0.12394366197183099</v>
      </c>
      <c r="Q86" s="11">
        <f>IF(AND(L86&gt;=0,O86&gt;=0,L86&gt;O86),1,IF(AND(L86&gt;=0,O86&lt;=0),1,IF(AND(L86&lt;0,O86&lt;0,L86&gt;O86),1,0)))</f>
        <v>1</v>
      </c>
      <c r="R86" s="9">
        <v>46</v>
      </c>
      <c r="S86" s="14">
        <v>0.10978520286396182</v>
      </c>
      <c r="T86" s="15">
        <v>748</v>
      </c>
      <c r="U86" s="9">
        <v>0.94919786096256686</v>
      </c>
      <c r="V86" s="9">
        <v>1</v>
      </c>
      <c r="W86" s="9">
        <v>0</v>
      </c>
      <c r="X86" s="9">
        <v>46.05080213903743</v>
      </c>
      <c r="Y86" s="16">
        <v>0.10964476699770817</v>
      </c>
      <c r="Z86" s="11">
        <f>IF(Y86&lt;4%,1,0)</f>
        <v>0</v>
      </c>
      <c r="AA86" s="11">
        <f>IF(Y86&gt;5%,0,1)</f>
        <v>0</v>
      </c>
      <c r="AB86" s="17">
        <v>6.2249999999999996</v>
      </c>
      <c r="AC86" s="18">
        <v>93.217763473280996</v>
      </c>
      <c r="AD86" s="11">
        <f>IF(AC86&gt;120,2,IF(AC86&gt;100,1,0))</f>
        <v>0</v>
      </c>
      <c r="AE86" s="9">
        <v>26697.183514093373</v>
      </c>
      <c r="AF86" s="9">
        <v>110.93364665981092</v>
      </c>
      <c r="AG86" s="9">
        <v>4517.8559999999998</v>
      </c>
      <c r="AH86" s="9">
        <v>91.90960136724793</v>
      </c>
      <c r="AI86" s="18">
        <v>82.850969146536642</v>
      </c>
      <c r="AJ86" s="11">
        <f>IF(AI86&gt;120,2,IF(AI86&lt;100,0,1))</f>
        <v>0</v>
      </c>
    </row>
    <row r="87" spans="1:36" ht="18" x14ac:dyDescent="0.25">
      <c r="A87" s="19" t="s">
        <v>715</v>
      </c>
      <c r="B87" s="19" t="s">
        <v>716</v>
      </c>
      <c r="C87" s="9">
        <v>2104</v>
      </c>
      <c r="D87" s="9">
        <v>2141</v>
      </c>
      <c r="E87" s="10">
        <v>37</v>
      </c>
      <c r="F87" s="11">
        <f>IF(E87&gt;0,1,0)</f>
        <v>1</v>
      </c>
      <c r="G87" s="9">
        <v>2140</v>
      </c>
      <c r="H87" s="9">
        <v>1850</v>
      </c>
      <c r="I87" s="53">
        <f>IF(H87&gt;G87,1,0)</f>
        <v>0</v>
      </c>
      <c r="J87" s="9">
        <v>1069.6256582096696</v>
      </c>
      <c r="K87" s="9">
        <v>1088.4356151268551</v>
      </c>
      <c r="L87" s="12">
        <v>18.809956917185445</v>
      </c>
      <c r="M87" s="9">
        <v>1506</v>
      </c>
      <c r="N87" s="9">
        <v>1518</v>
      </c>
      <c r="O87" s="9">
        <v>12</v>
      </c>
      <c r="P87" s="13">
        <v>0.63795999389219726</v>
      </c>
      <c r="Q87" s="11">
        <f>IF(AND(L87&gt;=0,O87&gt;=0,L87&gt;O87),1,IF(AND(L87&gt;=0,O87&lt;=0),1,IF(AND(L87&lt;0,O87&lt;0,L87&gt;O87),1,0)))</f>
        <v>1</v>
      </c>
      <c r="R87" s="9">
        <v>193</v>
      </c>
      <c r="S87" s="14">
        <v>0.14665653495440731</v>
      </c>
      <c r="T87" s="15">
        <v>2089</v>
      </c>
      <c r="U87" s="9">
        <v>26.943992340832935</v>
      </c>
      <c r="V87" s="9">
        <v>11</v>
      </c>
      <c r="W87" s="9">
        <v>0</v>
      </c>
      <c r="X87" s="9">
        <v>177.05600765916705</v>
      </c>
      <c r="Y87" s="16">
        <v>0.1334257781907815</v>
      </c>
      <c r="Z87" s="11">
        <f>IF(Y87&lt;4%,1,0)</f>
        <v>0</v>
      </c>
      <c r="AA87" s="11">
        <f>IF(Y87&gt;5%,0,1)</f>
        <v>0</v>
      </c>
      <c r="AB87" s="17">
        <v>6.23</v>
      </c>
      <c r="AC87" s="18">
        <v>93.292637178882032</v>
      </c>
      <c r="AD87" s="11">
        <f>IF(AC87&gt;120,2,IF(AC87&gt;100,1,0))</f>
        <v>0</v>
      </c>
      <c r="AE87" s="9">
        <v>26591.909077980104</v>
      </c>
      <c r="AF87" s="9">
        <v>110.4962043696182</v>
      </c>
      <c r="AG87" s="9">
        <v>4859.4000000000005</v>
      </c>
      <c r="AH87" s="9">
        <v>98.857846926507747</v>
      </c>
      <c r="AI87" s="18">
        <v>89.467188027401136</v>
      </c>
      <c r="AJ87" s="11">
        <f>IF(AI87&gt;120,2,IF(AI87&lt;100,0,1))</f>
        <v>0</v>
      </c>
    </row>
    <row r="88" spans="1:36" ht="18" x14ac:dyDescent="0.25">
      <c r="A88" s="19" t="s">
        <v>739</v>
      </c>
      <c r="B88" s="19" t="s">
        <v>740</v>
      </c>
      <c r="C88" s="9">
        <v>9365</v>
      </c>
      <c r="D88" s="9">
        <v>9537</v>
      </c>
      <c r="E88" s="10">
        <v>172</v>
      </c>
      <c r="F88" s="11">
        <f>IF(E88&gt;0,1,0)</f>
        <v>1</v>
      </c>
      <c r="G88" s="9">
        <v>9370</v>
      </c>
      <c r="H88" s="9">
        <v>7870</v>
      </c>
      <c r="I88" s="53">
        <f>IF(H88&gt;G88,1,0)</f>
        <v>0</v>
      </c>
      <c r="J88" s="9">
        <v>4697.4250956226097</v>
      </c>
      <c r="K88" s="9">
        <v>4783.6992137696561</v>
      </c>
      <c r="L88" s="12">
        <v>86.274118147046465</v>
      </c>
      <c r="M88" s="9">
        <v>6203</v>
      </c>
      <c r="N88" s="9">
        <v>6215</v>
      </c>
      <c r="O88" s="9">
        <v>12</v>
      </c>
      <c r="P88" s="13">
        <v>0.13909154051910563</v>
      </c>
      <c r="Q88" s="11">
        <f>IF(AND(L88&gt;=0,O88&gt;=0,L88&gt;O88),1,IF(AND(L88&gt;=0,O88&lt;=0),1,IF(AND(L88&lt;0,O88&lt;0,L88&gt;O88),1,0)))</f>
        <v>1</v>
      </c>
      <c r="R88" s="9">
        <v>804</v>
      </c>
      <c r="S88" s="14">
        <v>0.14115168539325842</v>
      </c>
      <c r="T88" s="15">
        <v>9412</v>
      </c>
      <c r="U88" s="9">
        <v>59.689651508712281</v>
      </c>
      <c r="V88" s="9">
        <v>2</v>
      </c>
      <c r="W88" s="9">
        <v>3</v>
      </c>
      <c r="X88" s="9">
        <v>743.31034849128775</v>
      </c>
      <c r="Y88" s="16">
        <v>0.13051981536282489</v>
      </c>
      <c r="Z88" s="11">
        <f>IF(Y88&lt;4%,1,0)</f>
        <v>0</v>
      </c>
      <c r="AA88" s="11">
        <f>IF(Y88&gt;5%,0,1)</f>
        <v>0</v>
      </c>
      <c r="AB88" s="17">
        <v>5.3</v>
      </c>
      <c r="AC88" s="18">
        <v>79.366127937090653</v>
      </c>
      <c r="AD88" s="11">
        <f>IF(AC88&gt;120,2,IF(AC88&gt;100,1,0))</f>
        <v>0</v>
      </c>
      <c r="AE88" s="9">
        <v>28438.74364148208</v>
      </c>
      <c r="AF88" s="9">
        <v>118.17027578612178</v>
      </c>
      <c r="AG88" s="9">
        <v>3943.2</v>
      </c>
      <c r="AH88" s="9">
        <v>80.219010989135555</v>
      </c>
      <c r="AI88" s="18">
        <v>67.884254695592986</v>
      </c>
      <c r="AJ88" s="11">
        <f>IF(AI88&gt;120,2,IF(AI88&lt;100,0,1))</f>
        <v>0</v>
      </c>
    </row>
    <row r="89" spans="1:36" ht="18" x14ac:dyDescent="0.25">
      <c r="A89" s="19" t="s">
        <v>743</v>
      </c>
      <c r="B89" s="19" t="s">
        <v>744</v>
      </c>
      <c r="C89" s="9">
        <v>5564</v>
      </c>
      <c r="D89" s="9">
        <v>5540</v>
      </c>
      <c r="E89" s="10">
        <v>-24</v>
      </c>
      <c r="F89" s="11">
        <f>IF(E89&gt;0,1,0)</f>
        <v>0</v>
      </c>
      <c r="G89" s="9">
        <v>5510</v>
      </c>
      <c r="H89" s="9">
        <v>5010</v>
      </c>
      <c r="I89" s="53">
        <f>IF(H89&gt;G89,1,0)</f>
        <v>0</v>
      </c>
      <c r="J89" s="9">
        <v>2526.7799707602339</v>
      </c>
      <c r="K89" s="9">
        <v>2515.8808479532167</v>
      </c>
      <c r="L89" s="12">
        <v>-10.899122807017193</v>
      </c>
      <c r="M89" s="9">
        <v>2860</v>
      </c>
      <c r="N89" s="9">
        <v>2910</v>
      </c>
      <c r="O89" s="9">
        <v>50</v>
      </c>
      <c r="P89" s="13" t="s">
        <v>40</v>
      </c>
      <c r="Q89" s="11">
        <f>IF(AND(L89&gt;=0,O89&gt;=0,L89&gt;O89),1,IF(AND(L89&gt;=0,O89&lt;=0),1,IF(AND(L89&lt;0,O89&lt;0,L89&gt;O89),1,0)))</f>
        <v>0</v>
      </c>
      <c r="R89" s="9">
        <v>184</v>
      </c>
      <c r="S89" s="14">
        <v>6.7374588062980592E-2</v>
      </c>
      <c r="T89" s="15">
        <v>5472</v>
      </c>
      <c r="U89" s="9">
        <v>3.1789108187134505</v>
      </c>
      <c r="V89" s="9">
        <v>24</v>
      </c>
      <c r="W89" s="9">
        <v>0</v>
      </c>
      <c r="X89" s="9">
        <v>204.82108918128654</v>
      </c>
      <c r="Y89" s="16">
        <v>7.4345222933316343E-2</v>
      </c>
      <c r="Z89" s="11">
        <f>IF(Y89&lt;4%,1,0)</f>
        <v>0</v>
      </c>
      <c r="AA89" s="11">
        <f>IF(Y89&gt;5%,0,1)</f>
        <v>0</v>
      </c>
      <c r="AB89" s="17">
        <v>6.84</v>
      </c>
      <c r="AC89" s="18">
        <v>102.42722926220755</v>
      </c>
      <c r="AD89" s="11">
        <f>IF(AC89&gt;120,2,IF(AC89&gt;100,1,0))</f>
        <v>1</v>
      </c>
      <c r="AE89" s="9">
        <v>23140.344290910623</v>
      </c>
      <c r="AF89" s="9">
        <v>96.154067180873852</v>
      </c>
      <c r="AG89" s="9">
        <v>4760.6399999999994</v>
      </c>
      <c r="AH89" s="9">
        <v>96.848709797960609</v>
      </c>
      <c r="AI89" s="18">
        <v>100.72242666114172</v>
      </c>
      <c r="AJ89" s="11">
        <f>IF(AI89&gt;120,2,IF(AI89&lt;100,0,1))</f>
        <v>1</v>
      </c>
    </row>
    <row r="90" spans="1:36" ht="18" x14ac:dyDescent="0.25">
      <c r="A90" s="19" t="s">
        <v>761</v>
      </c>
      <c r="B90" s="19" t="s">
        <v>762</v>
      </c>
      <c r="C90" s="9">
        <v>19120</v>
      </c>
      <c r="D90" s="9">
        <v>20013</v>
      </c>
      <c r="E90" s="10">
        <v>893</v>
      </c>
      <c r="F90" s="11">
        <f>IF(E90&gt;0,1,0)</f>
        <v>1</v>
      </c>
      <c r="G90" s="9">
        <v>19300</v>
      </c>
      <c r="H90" s="9">
        <v>18270</v>
      </c>
      <c r="I90" s="53">
        <f>IF(H90&gt;G90,1,0)</f>
        <v>0</v>
      </c>
      <c r="J90" s="9">
        <v>10031.005368986209</v>
      </c>
      <c r="K90" s="9">
        <v>10499.503684598378</v>
      </c>
      <c r="L90" s="12">
        <v>468.49831561216888</v>
      </c>
      <c r="M90" s="9">
        <v>12230</v>
      </c>
      <c r="N90" s="9">
        <v>12378</v>
      </c>
      <c r="O90" s="9">
        <v>148</v>
      </c>
      <c r="P90" s="13">
        <v>0.3159029500599459</v>
      </c>
      <c r="Q90" s="11">
        <f>IF(AND(L90&gt;=0,O90&gt;=0,L90&gt;O90),1,IF(AND(L90&gt;=0,O90&lt;=0),1,IF(AND(L90&lt;0,O90&lt;0,L90&gt;O90),1,0)))</f>
        <v>1</v>
      </c>
      <c r="R90" s="9">
        <v>1534</v>
      </c>
      <c r="S90" s="14">
        <v>0.13085387699394352</v>
      </c>
      <c r="T90" s="15">
        <v>18998</v>
      </c>
      <c r="U90" s="9">
        <v>422.85514264659435</v>
      </c>
      <c r="V90" s="9">
        <v>63</v>
      </c>
      <c r="W90" s="9">
        <v>8</v>
      </c>
      <c r="X90" s="9">
        <v>1166.1448573534058</v>
      </c>
      <c r="Y90" s="16">
        <v>9.9010431087910147E-2</v>
      </c>
      <c r="Z90" s="11">
        <f>IF(Y90&lt;4%,1,0)</f>
        <v>0</v>
      </c>
      <c r="AA90" s="11">
        <f>IF(Y90&gt;5%,0,1)</f>
        <v>0</v>
      </c>
      <c r="AB90" s="17">
        <v>5.7750000000000004</v>
      </c>
      <c r="AC90" s="18">
        <v>86.479129969188392</v>
      </c>
      <c r="AD90" s="11">
        <f>IF(AC90&gt;120,2,IF(AC90&gt;100,1,0))</f>
        <v>0</v>
      </c>
      <c r="AE90" s="9">
        <v>29870.71622204431</v>
      </c>
      <c r="AF90" s="9">
        <v>124.12048923072614</v>
      </c>
      <c r="AG90" s="9">
        <v>4045.0410000000002</v>
      </c>
      <c r="AH90" s="9">
        <v>82.290826848880073</v>
      </c>
      <c r="AI90" s="18">
        <v>66.29914799635587</v>
      </c>
      <c r="AJ90" s="11">
        <f>IF(AI90&gt;120,2,IF(AI90&lt;100,0,1))</f>
        <v>0</v>
      </c>
    </row>
    <row r="91" spans="1:36" ht="18" x14ac:dyDescent="0.25">
      <c r="A91" s="19" t="s">
        <v>793</v>
      </c>
      <c r="B91" s="19" t="s">
        <v>794</v>
      </c>
      <c r="C91" s="9">
        <v>6811</v>
      </c>
      <c r="D91" s="9">
        <v>6979</v>
      </c>
      <c r="E91" s="10">
        <v>168</v>
      </c>
      <c r="F91" s="11">
        <f>IF(E91&gt;0,1,0)</f>
        <v>1</v>
      </c>
      <c r="G91" s="9">
        <v>6880</v>
      </c>
      <c r="H91" s="9">
        <v>6470</v>
      </c>
      <c r="I91" s="53">
        <f>IF(H91&gt;G91,1,0)</f>
        <v>0</v>
      </c>
      <c r="J91" s="9">
        <v>3567.6203002144389</v>
      </c>
      <c r="K91" s="9">
        <v>3655.619156540386</v>
      </c>
      <c r="L91" s="12">
        <v>87.998856325947145</v>
      </c>
      <c r="M91" s="9">
        <v>4486</v>
      </c>
      <c r="N91" s="9">
        <v>4529</v>
      </c>
      <c r="O91" s="9">
        <v>43</v>
      </c>
      <c r="P91" s="13">
        <v>0.4886427141817426</v>
      </c>
      <c r="Q91" s="11">
        <f>IF(AND(L91&gt;=0,O91&gt;=0,L91&gt;O91),1,IF(AND(L91&gt;=0,O91&lt;=0),1,IF(AND(L91&lt;0,O91&lt;0,L91&gt;O91),1,0)))</f>
        <v>1</v>
      </c>
      <c r="R91" s="9">
        <v>488</v>
      </c>
      <c r="S91" s="14">
        <v>0.11539371009694964</v>
      </c>
      <c r="T91" s="15">
        <v>6995</v>
      </c>
      <c r="U91" s="9">
        <v>62.856325947105077</v>
      </c>
      <c r="V91" s="9">
        <v>27</v>
      </c>
      <c r="W91" s="9">
        <v>22</v>
      </c>
      <c r="X91" s="9">
        <v>430.14367405289494</v>
      </c>
      <c r="Y91" s="16">
        <v>0.1015927430450862</v>
      </c>
      <c r="Z91" s="11">
        <f>IF(Y91&lt;4%,1,0)</f>
        <v>0</v>
      </c>
      <c r="AA91" s="11">
        <f>IF(Y91&gt;5%,0,1)</f>
        <v>0</v>
      </c>
      <c r="AB91" s="17">
        <v>5.74</v>
      </c>
      <c r="AC91" s="18">
        <v>85.955014029981186</v>
      </c>
      <c r="AD91" s="11">
        <f>IF(AC91&gt;120,2,IF(AC91&gt;100,1,0))</f>
        <v>0</v>
      </c>
      <c r="AE91" s="9">
        <v>30009.931630621966</v>
      </c>
      <c r="AF91" s="9">
        <v>124.69896496906019</v>
      </c>
      <c r="AG91" s="9">
        <v>3995.04</v>
      </c>
      <c r="AH91" s="9">
        <v>81.273624888931863</v>
      </c>
      <c r="AI91" s="18">
        <v>65.175861651375499</v>
      </c>
      <c r="AJ91" s="11">
        <f>IF(AI91&gt;120,2,IF(AI91&lt;100,0,1))</f>
        <v>0</v>
      </c>
    </row>
    <row r="92" spans="1:36" ht="18" x14ac:dyDescent="0.25">
      <c r="A92" s="19" t="s">
        <v>803</v>
      </c>
      <c r="B92" s="19" t="s">
        <v>804</v>
      </c>
      <c r="C92" s="9">
        <v>6200</v>
      </c>
      <c r="D92" s="9">
        <v>6605</v>
      </c>
      <c r="E92" s="10">
        <v>405</v>
      </c>
      <c r="F92" s="11">
        <f>IF(E92&gt;0,1,0)</f>
        <v>1</v>
      </c>
      <c r="G92" s="9">
        <v>6610</v>
      </c>
      <c r="H92" s="9">
        <v>6650</v>
      </c>
      <c r="I92" s="53">
        <f>IF(H92&gt;G92,1,0)</f>
        <v>1</v>
      </c>
      <c r="J92" s="9">
        <v>2981.2242405739585</v>
      </c>
      <c r="K92" s="9">
        <v>3175.9655014501604</v>
      </c>
      <c r="L92" s="12">
        <v>194.74126087620198</v>
      </c>
      <c r="M92" s="9">
        <v>3540</v>
      </c>
      <c r="N92" s="9">
        <v>3644</v>
      </c>
      <c r="O92" s="9">
        <v>104</v>
      </c>
      <c r="P92" s="13">
        <v>0.53404193611601014</v>
      </c>
      <c r="Q92" s="11">
        <f>IF(AND(L92&gt;=0,O92&gt;=0,L92&gt;O92),1,IF(AND(L92&gt;=0,O92&lt;=0),1,IF(AND(L92&lt;0,O92&lt;0,L92&gt;O92),1,0)))</f>
        <v>1</v>
      </c>
      <c r="R92" s="9">
        <v>333</v>
      </c>
      <c r="S92" s="14">
        <v>9.375E-2</v>
      </c>
      <c r="T92" s="15">
        <v>6551</v>
      </c>
      <c r="U92" s="9">
        <v>49.045947183636088</v>
      </c>
      <c r="V92" s="9">
        <v>16</v>
      </c>
      <c r="W92" s="9">
        <v>0.66666666666666663</v>
      </c>
      <c r="X92" s="9">
        <v>299.28738614969723</v>
      </c>
      <c r="Y92" s="16">
        <v>8.3896669636431664E-2</v>
      </c>
      <c r="Z92" s="11">
        <f>IF(Y92&lt;4%,1,0)</f>
        <v>0</v>
      </c>
      <c r="AA92" s="11">
        <f>IF(Y92&gt;5%,0,1)</f>
        <v>0</v>
      </c>
      <c r="AB92" s="17">
        <v>6.09</v>
      </c>
      <c r="AC92" s="18">
        <v>91.196173422053207</v>
      </c>
      <c r="AD92" s="11">
        <f>IF(AC92&gt;120,2,IF(AC92&gt;100,1,0))</f>
        <v>0</v>
      </c>
      <c r="AE92" s="9">
        <v>25740.869831167132</v>
      </c>
      <c r="AF92" s="9">
        <v>106.95991796510877</v>
      </c>
      <c r="AG92" s="9">
        <v>4384.7999999999993</v>
      </c>
      <c r="AH92" s="9">
        <v>89.202759024437398</v>
      </c>
      <c r="AI92" s="18">
        <v>83.398305385327703</v>
      </c>
      <c r="AJ92" s="11">
        <f>IF(AI92&gt;120,2,IF(AI92&lt;100,0,1))</f>
        <v>0</v>
      </c>
    </row>
    <row r="93" spans="1:36" ht="18" x14ac:dyDescent="0.25">
      <c r="A93" s="19" t="s">
        <v>809</v>
      </c>
      <c r="B93" s="19" t="s">
        <v>810</v>
      </c>
      <c r="C93" s="9">
        <v>16211</v>
      </c>
      <c r="D93" s="9">
        <v>16715</v>
      </c>
      <c r="E93" s="10">
        <v>504</v>
      </c>
      <c r="F93" s="11">
        <f>IF(E93&gt;0,1,0)</f>
        <v>1</v>
      </c>
      <c r="G93" s="9">
        <v>16560</v>
      </c>
      <c r="H93" s="9">
        <v>15920</v>
      </c>
      <c r="I93" s="53">
        <f>IF(H93&gt;G93,1,0)</f>
        <v>0</v>
      </c>
      <c r="J93" s="9">
        <v>8872.11250157213</v>
      </c>
      <c r="K93" s="9">
        <v>9147.9464847189029</v>
      </c>
      <c r="L93" s="12">
        <v>275.83398314677288</v>
      </c>
      <c r="M93" s="9">
        <v>10247</v>
      </c>
      <c r="N93" s="9">
        <v>10334</v>
      </c>
      <c r="O93" s="9">
        <v>87</v>
      </c>
      <c r="P93" s="13">
        <v>0.31540711194278931</v>
      </c>
      <c r="Q93" s="11">
        <f>IF(AND(L93&gt;=0,O93&gt;=0,L93&gt;O93),1,IF(AND(L93&gt;=0,O93&lt;=0),1,IF(AND(L93&lt;0,O93&lt;0,L93&gt;O93),1,0)))</f>
        <v>1</v>
      </c>
      <c r="R93" s="9">
        <v>1068</v>
      </c>
      <c r="S93" s="14">
        <v>0.10760705289672544</v>
      </c>
      <c r="T93" s="15">
        <v>15902</v>
      </c>
      <c r="U93" s="9">
        <v>121.49830210036474</v>
      </c>
      <c r="V93" s="9">
        <v>-12</v>
      </c>
      <c r="W93" s="9">
        <v>2</v>
      </c>
      <c r="X93" s="9">
        <v>932.50169789963525</v>
      </c>
      <c r="Y93" s="16">
        <v>9.4087548975848576E-2</v>
      </c>
      <c r="Z93" s="11">
        <f>IF(Y93&lt;4%,1,0)</f>
        <v>0</v>
      </c>
      <c r="AA93" s="11">
        <f>IF(Y93&gt;5%,0,1)</f>
        <v>0</v>
      </c>
      <c r="AB93" s="17">
        <v>6.0250000000000004</v>
      </c>
      <c r="AC93" s="18">
        <v>90.222815249239844</v>
      </c>
      <c r="AD93" s="11">
        <f>IF(AC93&gt;120,2,IF(AC93&gt;100,1,0))</f>
        <v>0</v>
      </c>
      <c r="AE93" s="9">
        <v>31187.130417892418</v>
      </c>
      <c r="AF93" s="9">
        <v>129.59052794035563</v>
      </c>
      <c r="AG93" s="9">
        <v>4384.9949999999999</v>
      </c>
      <c r="AH93" s="9">
        <v>89.206726032741045</v>
      </c>
      <c r="AI93" s="18">
        <v>68.837381443340263</v>
      </c>
      <c r="AJ93" s="11">
        <f>IF(AI93&gt;120,2,IF(AI93&lt;100,0,1))</f>
        <v>0</v>
      </c>
    </row>
    <row r="94" spans="1:36" ht="18" x14ac:dyDescent="0.25">
      <c r="A94" s="19" t="s">
        <v>815</v>
      </c>
      <c r="B94" s="19" t="s">
        <v>816</v>
      </c>
      <c r="C94" s="9">
        <v>7833</v>
      </c>
      <c r="D94" s="9">
        <v>7859</v>
      </c>
      <c r="E94" s="10">
        <v>26</v>
      </c>
      <c r="F94" s="11">
        <f>IF(E94&gt;0,1,0)</f>
        <v>1</v>
      </c>
      <c r="G94" s="9">
        <v>7800</v>
      </c>
      <c r="H94" s="9">
        <v>7270</v>
      </c>
      <c r="I94" s="53">
        <f>IF(H94&gt;G94,1,0)</f>
        <v>0</v>
      </c>
      <c r="J94" s="9">
        <v>3968.4535714285716</v>
      </c>
      <c r="K94" s="9">
        <v>3981.6260204081636</v>
      </c>
      <c r="L94" s="12">
        <v>13.172448979591991</v>
      </c>
      <c r="M94" s="9">
        <v>4583</v>
      </c>
      <c r="N94" s="9">
        <v>4651</v>
      </c>
      <c r="O94" s="9">
        <v>68</v>
      </c>
      <c r="P94" s="13">
        <v>5.1622898752808117</v>
      </c>
      <c r="Q94" s="11">
        <f>IF(AND(L94&gt;=0,O94&gt;=0,L94&gt;O94),1,IF(AND(L94&gt;=0,O94&lt;=0),1,IF(AND(L94&lt;0,O94&lt;0,L94&gt;O94),1,0)))</f>
        <v>0</v>
      </c>
      <c r="R94" s="9">
        <v>431</v>
      </c>
      <c r="S94" s="14">
        <v>9.4559017112768762E-2</v>
      </c>
      <c r="T94" s="15">
        <v>7840</v>
      </c>
      <c r="U94" s="9">
        <v>-18.238775510204082</v>
      </c>
      <c r="V94" s="9">
        <v>21</v>
      </c>
      <c r="W94" s="9">
        <v>0.66666666666666663</v>
      </c>
      <c r="X94" s="9">
        <v>469.57210884353742</v>
      </c>
      <c r="Y94" s="16">
        <v>0.10256398445799872</v>
      </c>
      <c r="Z94" s="11">
        <f>IF(Y94&lt;4%,1,0)</f>
        <v>0</v>
      </c>
      <c r="AA94" s="11">
        <f>IF(Y94&gt;5%,0,1)</f>
        <v>0</v>
      </c>
      <c r="AB94" s="17">
        <v>7.0350000000000001</v>
      </c>
      <c r="AC94" s="18">
        <v>105.34730378064768</v>
      </c>
      <c r="AD94" s="11">
        <f>IF(AC94&gt;120,2,IF(AC94&gt;100,1,0))</f>
        <v>1</v>
      </c>
      <c r="AE94" s="9">
        <v>24803.91708314119</v>
      </c>
      <c r="AF94" s="9">
        <v>103.06663892196255</v>
      </c>
      <c r="AG94" s="9">
        <v>5065.2000000000007</v>
      </c>
      <c r="AH94" s="9">
        <v>103.04456645926392</v>
      </c>
      <c r="AI94" s="18">
        <v>99.978584280103149</v>
      </c>
      <c r="AJ94" s="11">
        <f>IF(AI94&gt;120,2,IF(AI94&lt;100,0,1))</f>
        <v>0</v>
      </c>
    </row>
    <row r="95" spans="1:36" ht="18" x14ac:dyDescent="0.25">
      <c r="A95" s="19" t="s">
        <v>833</v>
      </c>
      <c r="B95" s="19" t="s">
        <v>834</v>
      </c>
      <c r="C95" s="9">
        <v>15662</v>
      </c>
      <c r="D95" s="9">
        <v>16201</v>
      </c>
      <c r="E95" s="10">
        <v>539</v>
      </c>
      <c r="F95" s="11">
        <f>IF(E95&gt;0,1,0)</f>
        <v>1</v>
      </c>
      <c r="G95" s="9">
        <v>16010</v>
      </c>
      <c r="H95" s="9">
        <v>15870</v>
      </c>
      <c r="I95" s="53">
        <f>IF(H95&gt;G95,1,0)</f>
        <v>0</v>
      </c>
      <c r="J95" s="9">
        <v>8348.2192510058794</v>
      </c>
      <c r="K95" s="9">
        <v>8635.5190962550296</v>
      </c>
      <c r="L95" s="12">
        <v>287.29984524915017</v>
      </c>
      <c r="M95" s="9">
        <v>9645</v>
      </c>
      <c r="N95" s="9">
        <v>9685</v>
      </c>
      <c r="O95" s="9">
        <v>40</v>
      </c>
      <c r="P95" s="13">
        <v>0.13922736354177867</v>
      </c>
      <c r="Q95" s="11">
        <f>IF(AND(L95&gt;=0,O95&gt;=0,L95&gt;O95),1,IF(AND(L95&gt;=0,O95&lt;=0),1,IF(AND(L95&lt;0,O95&lt;0,L95&gt;O95),1,0)))</f>
        <v>1</v>
      </c>
      <c r="R95" s="9">
        <v>865</v>
      </c>
      <c r="S95" s="14">
        <v>9.0537994557253504E-2</v>
      </c>
      <c r="T95" s="15">
        <v>16155</v>
      </c>
      <c r="U95" s="9">
        <v>147.1145775301764</v>
      </c>
      <c r="V95" s="9">
        <v>0</v>
      </c>
      <c r="W95" s="9">
        <v>0.66666666666666663</v>
      </c>
      <c r="X95" s="9">
        <v>717.21875580315702</v>
      </c>
      <c r="Y95" s="16">
        <v>7.5075236127336742E-2</v>
      </c>
      <c r="Z95" s="11">
        <f>IF(Y95&lt;4%,1,0)</f>
        <v>0</v>
      </c>
      <c r="AA95" s="11">
        <f>IF(Y95&gt;5%,0,1)</f>
        <v>0</v>
      </c>
      <c r="AB95" s="17">
        <v>6.17</v>
      </c>
      <c r="AC95" s="18">
        <v>92.394152711669676</v>
      </c>
      <c r="AD95" s="11">
        <f>IF(AC95&gt;120,2,IF(AC95&gt;100,1,0))</f>
        <v>0</v>
      </c>
      <c r="AE95" s="9">
        <v>28228.938340353845</v>
      </c>
      <c r="AF95" s="9">
        <v>117.29848093441286</v>
      </c>
      <c r="AG95" s="9">
        <v>4553.46</v>
      </c>
      <c r="AH95" s="9">
        <v>92.633916052594145</v>
      </c>
      <c r="AI95" s="18">
        <v>78.972818159844849</v>
      </c>
      <c r="AJ95" s="11">
        <f>IF(AI95&gt;120,2,IF(AI95&lt;100,0,1))</f>
        <v>0</v>
      </c>
    </row>
    <row r="96" spans="1:36" ht="18" x14ac:dyDescent="0.25">
      <c r="A96" s="19" t="s">
        <v>853</v>
      </c>
      <c r="B96" s="19" t="s">
        <v>854</v>
      </c>
      <c r="C96" s="9">
        <v>13917</v>
      </c>
      <c r="D96" s="9">
        <v>14089</v>
      </c>
      <c r="E96" s="10">
        <v>172</v>
      </c>
      <c r="F96" s="11">
        <f>IF(E96&gt;0,1,0)</f>
        <v>1</v>
      </c>
      <c r="G96" s="9">
        <v>13830</v>
      </c>
      <c r="H96" s="9">
        <v>11850</v>
      </c>
      <c r="I96" s="53">
        <f>IF(H96&gt;G96,1,0)</f>
        <v>0</v>
      </c>
      <c r="J96" s="9">
        <v>7355.7040569395022</v>
      </c>
      <c r="K96" s="9">
        <v>7446.6130960854098</v>
      </c>
      <c r="L96" s="12">
        <v>90.909039145907627</v>
      </c>
      <c r="M96" s="9">
        <v>8681</v>
      </c>
      <c r="N96" s="9">
        <v>8625</v>
      </c>
      <c r="O96" s="9">
        <v>-56</v>
      </c>
      <c r="P96" s="13" t="s">
        <v>40</v>
      </c>
      <c r="Q96" s="11">
        <f>IF(AND(L96&gt;=0,O96&gt;=0,L96&gt;O96),1,IF(AND(L96&gt;=0,O96&lt;=0),1,IF(AND(L96&lt;0,O96&lt;0,L96&gt;O96),1,0)))</f>
        <v>1</v>
      </c>
      <c r="R96" s="9">
        <v>743</v>
      </c>
      <c r="S96" s="14">
        <v>8.8410280818657788E-2</v>
      </c>
      <c r="T96" s="15">
        <v>14050</v>
      </c>
      <c r="U96" s="9">
        <v>-20.084555160142351</v>
      </c>
      <c r="V96" s="9">
        <v>21</v>
      </c>
      <c r="W96" s="9">
        <v>0</v>
      </c>
      <c r="X96" s="9">
        <v>784.08455516014237</v>
      </c>
      <c r="Y96" s="16">
        <v>9.3066416042746875E-2</v>
      </c>
      <c r="Z96" s="11">
        <f>IF(Y96&lt;4%,1,0)</f>
        <v>0</v>
      </c>
      <c r="AA96" s="11">
        <f>IF(Y96&gt;5%,0,1)</f>
        <v>0</v>
      </c>
      <c r="AB96" s="17">
        <v>6.0149999999999997</v>
      </c>
      <c r="AC96" s="18">
        <v>90.073067838037773</v>
      </c>
      <c r="AD96" s="11">
        <f>IF(AC96&gt;120,2,IF(AC96&gt;100,1,0))</f>
        <v>0</v>
      </c>
      <c r="AE96" s="9">
        <v>27405.814315337473</v>
      </c>
      <c r="AF96" s="9">
        <v>113.8781894381146</v>
      </c>
      <c r="AG96" s="9">
        <v>4597.1441999999988</v>
      </c>
      <c r="AH96" s="9">
        <v>93.522611355863432</v>
      </c>
      <c r="AI96" s="18">
        <v>82.125130209140622</v>
      </c>
      <c r="AJ96" s="11">
        <f>IF(AI96&gt;120,2,IF(AI96&lt;100,0,1))</f>
        <v>0</v>
      </c>
    </row>
    <row r="97" spans="1:36" ht="18" x14ac:dyDescent="0.25">
      <c r="A97" s="19" t="s">
        <v>871</v>
      </c>
      <c r="B97" s="19" t="s">
        <v>872</v>
      </c>
      <c r="C97" s="9">
        <v>2872</v>
      </c>
      <c r="D97" s="9">
        <v>2898</v>
      </c>
      <c r="E97" s="10">
        <v>26</v>
      </c>
      <c r="F97" s="11">
        <f>IF(E97&gt;0,1,0)</f>
        <v>1</v>
      </c>
      <c r="G97" s="9">
        <v>2880</v>
      </c>
      <c r="H97" s="9">
        <v>2700</v>
      </c>
      <c r="I97" s="53">
        <f>IF(H97&gt;G97,1,0)</f>
        <v>0</v>
      </c>
      <c r="J97" s="9">
        <v>1300.7023554603854</v>
      </c>
      <c r="K97" s="9">
        <v>1312.4775160599572</v>
      </c>
      <c r="L97" s="12">
        <v>11.775160599571791</v>
      </c>
      <c r="M97" s="9">
        <v>1607</v>
      </c>
      <c r="N97" s="9">
        <v>1636</v>
      </c>
      <c r="O97" s="9">
        <v>29</v>
      </c>
      <c r="P97" s="13">
        <v>2.4628114202582285</v>
      </c>
      <c r="Q97" s="11">
        <f>IF(AND(L97&gt;=0,O97&gt;=0,L97&gt;O97),1,IF(AND(L97&gt;=0,O97&lt;=0),1,IF(AND(L97&lt;0,O97&lt;0,L97&gt;O97),1,0)))</f>
        <v>0</v>
      </c>
      <c r="R97" s="9">
        <v>85</v>
      </c>
      <c r="S97" s="14">
        <v>5.9523809523809521E-2</v>
      </c>
      <c r="T97" s="15">
        <v>2802</v>
      </c>
      <c r="U97" s="9">
        <v>-3.1702355460385441</v>
      </c>
      <c r="V97" s="9">
        <v>14</v>
      </c>
      <c r="W97" s="9">
        <v>0</v>
      </c>
      <c r="X97" s="9">
        <v>102.17023554603854</v>
      </c>
      <c r="Y97" s="16">
        <v>7.0853145316254196E-2</v>
      </c>
      <c r="Z97" s="11">
        <f>IF(Y97&lt;4%,1,0)</f>
        <v>0</v>
      </c>
      <c r="AA97" s="11">
        <f>IF(Y97&gt;5%,0,1)</f>
        <v>0</v>
      </c>
      <c r="AB97" s="17">
        <v>6.49</v>
      </c>
      <c r="AC97" s="18">
        <v>97.186069870135526</v>
      </c>
      <c r="AD97" s="11">
        <f>IF(AC97&gt;120,2,IF(AC97&gt;100,1,0))</f>
        <v>0</v>
      </c>
      <c r="AE97" s="9">
        <v>23030.910133318786</v>
      </c>
      <c r="AF97" s="9">
        <v>95.699340180761709</v>
      </c>
      <c r="AG97" s="9">
        <v>4750.68</v>
      </c>
      <c r="AH97" s="9">
        <v>96.646087219990505</v>
      </c>
      <c r="AI97" s="18">
        <v>100.98929317322411</v>
      </c>
      <c r="AJ97" s="11">
        <f>IF(AI97&gt;120,2,IF(AI97&lt;100,0,1))</f>
        <v>1</v>
      </c>
    </row>
    <row r="98" spans="1:36" ht="18" x14ac:dyDescent="0.25">
      <c r="A98" s="19" t="s">
        <v>73</v>
      </c>
      <c r="B98" s="19" t="s">
        <v>74</v>
      </c>
      <c r="C98" s="9">
        <v>3749</v>
      </c>
      <c r="D98" s="9">
        <v>3736</v>
      </c>
      <c r="E98" s="10">
        <v>-13</v>
      </c>
      <c r="F98" s="11">
        <f>IF(E98&gt;0,1,0)</f>
        <v>0</v>
      </c>
      <c r="G98" s="9">
        <v>3730</v>
      </c>
      <c r="H98" s="9">
        <v>3340</v>
      </c>
      <c r="I98" s="53">
        <f>IF(H98&gt;G98,1,0)</f>
        <v>0</v>
      </c>
      <c r="J98" s="9">
        <v>1651.5374058127018</v>
      </c>
      <c r="K98" s="9">
        <v>1645.810548977395</v>
      </c>
      <c r="L98" s="12">
        <v>-5.7268568353067622</v>
      </c>
      <c r="M98" s="9">
        <v>1913</v>
      </c>
      <c r="N98" s="9">
        <v>1930</v>
      </c>
      <c r="O98" s="9">
        <v>17</v>
      </c>
      <c r="P98" s="13" t="s">
        <v>40</v>
      </c>
      <c r="Q98" s="11">
        <f>IF(AND(L98&gt;=0,O98&gt;=0,L98&gt;O98),1,IF(AND(L98&gt;=0,O98&lt;=0),1,IF(AND(L98&lt;0,O98&lt;0,L98&gt;O98),1,0)))</f>
        <v>0</v>
      </c>
      <c r="R98" s="9">
        <v>143</v>
      </c>
      <c r="S98" s="14">
        <v>7.8399122807017538E-2</v>
      </c>
      <c r="T98" s="15">
        <v>3716</v>
      </c>
      <c r="U98" s="9">
        <v>-3.083692142088267</v>
      </c>
      <c r="V98" s="9">
        <v>5</v>
      </c>
      <c r="W98" s="9">
        <v>0</v>
      </c>
      <c r="X98" s="9">
        <v>151.08369214208827</v>
      </c>
      <c r="Y98" s="16">
        <v>8.2604533702617972E-2</v>
      </c>
      <c r="Z98" s="11">
        <f>IF(Y98&lt;4%,1,0)</f>
        <v>0</v>
      </c>
      <c r="AA98" s="11">
        <f>IF(Y98&gt;5%,0,1)</f>
        <v>0</v>
      </c>
      <c r="AB98" s="17">
        <v>5.5</v>
      </c>
      <c r="AC98" s="18">
        <v>82.361076161131791</v>
      </c>
      <c r="AD98" s="11">
        <f>IF(AC98&gt;120,2,IF(AC98&gt;100,1,0))</f>
        <v>0</v>
      </c>
      <c r="AE98" s="9">
        <v>19527.463293386863</v>
      </c>
      <c r="AF98" s="9">
        <v>81.141619752040398</v>
      </c>
      <c r="AG98" s="9">
        <v>4092</v>
      </c>
      <c r="AH98" s="9">
        <v>83.246143479291618</v>
      </c>
      <c r="AI98" s="18">
        <v>102.59364273683764</v>
      </c>
      <c r="AJ98" s="11">
        <f>IF(AI98&gt;120,2,IF(AI98&lt;100,0,1))</f>
        <v>1</v>
      </c>
    </row>
    <row r="99" spans="1:36" ht="18" x14ac:dyDescent="0.25">
      <c r="A99" s="19" t="s">
        <v>89</v>
      </c>
      <c r="B99" s="19" t="s">
        <v>90</v>
      </c>
      <c r="C99" s="9">
        <v>5450</v>
      </c>
      <c r="D99" s="9">
        <v>5368</v>
      </c>
      <c r="E99" s="10">
        <v>-82</v>
      </c>
      <c r="F99" s="11">
        <f>IF(E99&gt;0,1,0)</f>
        <v>0</v>
      </c>
      <c r="G99" s="9">
        <v>5450</v>
      </c>
      <c r="H99" s="9">
        <v>4760</v>
      </c>
      <c r="I99" s="53">
        <f>IF(H99&gt;G99,1,0)</f>
        <v>0</v>
      </c>
      <c r="J99" s="9">
        <v>2426.1749347258487</v>
      </c>
      <c r="K99" s="9">
        <v>2389.6710182767624</v>
      </c>
      <c r="L99" s="12">
        <v>-36.503916449086319</v>
      </c>
      <c r="M99" s="9">
        <v>2779</v>
      </c>
      <c r="N99" s="9">
        <v>2801</v>
      </c>
      <c r="O99" s="9">
        <v>22</v>
      </c>
      <c r="P99" s="13" t="s">
        <v>40</v>
      </c>
      <c r="Q99" s="11">
        <f>IF(AND(L99&gt;=0,O99&gt;=0,L99&gt;O99),1,IF(AND(L99&gt;=0,O99&lt;=0),1,IF(AND(L99&lt;0,O99&lt;0,L99&gt;O99),1,0)))</f>
        <v>0</v>
      </c>
      <c r="R99" s="9">
        <v>187</v>
      </c>
      <c r="S99" s="14">
        <v>7.1210967250571217E-2</v>
      </c>
      <c r="T99" s="15">
        <v>5362</v>
      </c>
      <c r="U99" s="9">
        <v>-44.962140992167107</v>
      </c>
      <c r="V99" s="9">
        <v>6</v>
      </c>
      <c r="W99" s="9">
        <v>0.66666666666666663</v>
      </c>
      <c r="X99" s="9">
        <v>237.29547432550046</v>
      </c>
      <c r="Y99" s="16">
        <v>9.0180697108753649E-2</v>
      </c>
      <c r="Z99" s="11">
        <f>IF(Y99&lt;4%,1,0)</f>
        <v>0</v>
      </c>
      <c r="AA99" s="11">
        <f>IF(Y99&gt;5%,0,1)</f>
        <v>0</v>
      </c>
      <c r="AB99" s="17">
        <v>6</v>
      </c>
      <c r="AC99" s="18">
        <v>89.848446721234694</v>
      </c>
      <c r="AD99" s="11">
        <f>IF(AC99&gt;120,2,IF(AC99&gt;100,1,0))</f>
        <v>0</v>
      </c>
      <c r="AE99" s="9">
        <v>20440.591620790103</v>
      </c>
      <c r="AF99" s="9">
        <v>84.935902215347454</v>
      </c>
      <c r="AG99" s="9">
        <v>4356</v>
      </c>
      <c r="AH99" s="9">
        <v>88.616862413439463</v>
      </c>
      <c r="AI99" s="18">
        <v>104.33380949879034</v>
      </c>
      <c r="AJ99" s="11">
        <f>IF(AI99&gt;120,2,IF(AI99&lt;100,0,1))</f>
        <v>1</v>
      </c>
    </row>
    <row r="100" spans="1:36" ht="18" x14ac:dyDescent="0.25">
      <c r="A100" s="19" t="s">
        <v>91</v>
      </c>
      <c r="B100" s="19" t="s">
        <v>92</v>
      </c>
      <c r="C100" s="9">
        <v>3879</v>
      </c>
      <c r="D100" s="9">
        <v>3749</v>
      </c>
      <c r="E100" s="10">
        <v>-130</v>
      </c>
      <c r="F100" s="11">
        <f>IF(E100&gt;0,1,0)</f>
        <v>0</v>
      </c>
      <c r="G100" s="9">
        <v>3750</v>
      </c>
      <c r="H100" s="9">
        <v>2920</v>
      </c>
      <c r="I100" s="53">
        <f>IF(H100&gt;G100,1,0)</f>
        <v>0</v>
      </c>
      <c r="J100" s="9">
        <v>2028.7086038961038</v>
      </c>
      <c r="K100" s="9">
        <v>1960.7188852813852</v>
      </c>
      <c r="L100" s="12">
        <v>-67.98971861471864</v>
      </c>
      <c r="M100" s="9">
        <v>2745</v>
      </c>
      <c r="N100" s="9">
        <v>2627</v>
      </c>
      <c r="O100" s="9">
        <v>-118</v>
      </c>
      <c r="P100" s="13" t="s">
        <v>40</v>
      </c>
      <c r="Q100" s="11">
        <f>IF(AND(L100&gt;=0,O100&gt;=0,L100&gt;O100),1,IF(AND(L100&gt;=0,O100&lt;=0),1,IF(AND(L100&lt;0,O100&lt;0,L100&gt;O100),1,0)))</f>
        <v>1</v>
      </c>
      <c r="R100" s="9">
        <v>632</v>
      </c>
      <c r="S100" s="14">
        <v>0.23975720789074356</v>
      </c>
      <c r="T100" s="15">
        <v>3696</v>
      </c>
      <c r="U100" s="9">
        <v>-21.442911255411254</v>
      </c>
      <c r="V100" s="9">
        <v>1</v>
      </c>
      <c r="W100" s="9">
        <v>102.33333333333334</v>
      </c>
      <c r="X100" s="9">
        <v>552.10957792207785</v>
      </c>
      <c r="Y100" s="16">
        <v>0.21782334741796866</v>
      </c>
      <c r="Z100" s="11">
        <f>IF(Y100&lt;4%,1,0)</f>
        <v>0</v>
      </c>
      <c r="AA100" s="11">
        <f>IF(Y100&gt;5%,0,1)</f>
        <v>0</v>
      </c>
      <c r="AB100" s="17">
        <v>5.6</v>
      </c>
      <c r="AC100" s="18">
        <v>83.858550273152375</v>
      </c>
      <c r="AD100" s="11">
        <f>IF(AC100&gt;120,2,IF(AC100&gt;100,1,0))</f>
        <v>0</v>
      </c>
      <c r="AE100" s="9">
        <v>25566.26030828225</v>
      </c>
      <c r="AF100" s="9">
        <v>106.23437060147305</v>
      </c>
      <c r="AG100" s="9">
        <v>4052.1599999999994</v>
      </c>
      <c r="AH100" s="9">
        <v>82.435653167411118</v>
      </c>
      <c r="AI100" s="18">
        <v>77.597911768743572</v>
      </c>
      <c r="AJ100" s="11">
        <f>IF(AI100&gt;120,2,IF(AI100&lt;100,0,1))</f>
        <v>0</v>
      </c>
    </row>
    <row r="101" spans="1:36" ht="18" x14ac:dyDescent="0.25">
      <c r="A101" s="19" t="s">
        <v>97</v>
      </c>
      <c r="B101" s="19" t="s">
        <v>98</v>
      </c>
      <c r="C101" s="9">
        <v>8524</v>
      </c>
      <c r="D101" s="9">
        <v>8339</v>
      </c>
      <c r="E101" s="10">
        <v>-185</v>
      </c>
      <c r="F101" s="11">
        <f>IF(E101&gt;0,1,0)</f>
        <v>0</v>
      </c>
      <c r="G101" s="9">
        <v>8370</v>
      </c>
      <c r="H101" s="9">
        <v>6950</v>
      </c>
      <c r="I101" s="53">
        <f>IF(H101&gt;G101,1,0)</f>
        <v>0</v>
      </c>
      <c r="J101" s="9">
        <v>4079.3789910979226</v>
      </c>
      <c r="K101" s="9">
        <v>3990.8424925816021</v>
      </c>
      <c r="L101" s="12">
        <v>-88.536498516320535</v>
      </c>
      <c r="M101" s="9">
        <v>4864</v>
      </c>
      <c r="N101" s="9">
        <v>4911</v>
      </c>
      <c r="O101" s="9">
        <v>47</v>
      </c>
      <c r="P101" s="13" t="s">
        <v>40</v>
      </c>
      <c r="Q101" s="11">
        <f>IF(AND(L101&gt;=0,O101&gt;=0,L101&gt;O101),1,IF(AND(L101&gt;=0,O101&lt;=0),1,IF(AND(L101&lt;0,O101&lt;0,L101&gt;O101),1,0)))</f>
        <v>0</v>
      </c>
      <c r="R101" s="9">
        <v>438</v>
      </c>
      <c r="S101" s="14">
        <v>9.6327248735429957E-2</v>
      </c>
      <c r="T101" s="15">
        <v>8425</v>
      </c>
      <c r="U101" s="9">
        <v>-65.564866468842723</v>
      </c>
      <c r="V101" s="9">
        <v>39</v>
      </c>
      <c r="W101" s="9">
        <v>0</v>
      </c>
      <c r="X101" s="9">
        <v>542.56486646884275</v>
      </c>
      <c r="Y101" s="16">
        <v>0.11830895474680392</v>
      </c>
      <c r="Z101" s="11">
        <f>IF(Y101&lt;4%,1,0)</f>
        <v>0</v>
      </c>
      <c r="AA101" s="11">
        <f>IF(Y101&gt;5%,0,1)</f>
        <v>0</v>
      </c>
      <c r="AB101" s="17">
        <v>5.8</v>
      </c>
      <c r="AC101" s="18">
        <v>86.853498497193542</v>
      </c>
      <c r="AD101" s="11">
        <f>IF(AC101&gt;120,2,IF(AC101&gt;100,1,0))</f>
        <v>0</v>
      </c>
      <c r="AE101" s="9">
        <v>22327.757009904668</v>
      </c>
      <c r="AF101" s="9">
        <v>92.777558559139095</v>
      </c>
      <c r="AG101" s="9">
        <v>4732.7999999999993</v>
      </c>
      <c r="AH101" s="9">
        <v>96.282343073995918</v>
      </c>
      <c r="AI101" s="18">
        <v>103.77762097783891</v>
      </c>
      <c r="AJ101" s="11">
        <f>IF(AI101&gt;120,2,IF(AI101&lt;100,0,1))</f>
        <v>1</v>
      </c>
    </row>
    <row r="102" spans="1:36" ht="18" x14ac:dyDescent="0.25">
      <c r="A102" s="19" t="s">
        <v>105</v>
      </c>
      <c r="B102" s="19" t="s">
        <v>106</v>
      </c>
      <c r="C102" s="9">
        <v>3388</v>
      </c>
      <c r="D102" s="9">
        <v>3402</v>
      </c>
      <c r="E102" s="10">
        <v>14</v>
      </c>
      <c r="F102" s="11">
        <f>IF(E102&gt;0,1,0)</f>
        <v>1</v>
      </c>
      <c r="G102" s="9">
        <v>3440</v>
      </c>
      <c r="H102" s="9">
        <v>3030</v>
      </c>
      <c r="I102" s="53">
        <f>IF(H102&gt;G102,1,0)</f>
        <v>0</v>
      </c>
      <c r="J102" s="9">
        <v>1457.5241439859526</v>
      </c>
      <c r="K102" s="9">
        <v>1463.5469710272168</v>
      </c>
      <c r="L102" s="12">
        <v>6.022827041264236</v>
      </c>
      <c r="M102" s="9">
        <v>1720</v>
      </c>
      <c r="N102" s="9">
        <v>1745</v>
      </c>
      <c r="O102" s="9">
        <v>25</v>
      </c>
      <c r="P102" s="13">
        <v>4.1508746355685133</v>
      </c>
      <c r="Q102" s="11">
        <f>IF(AND(L102&gt;=0,O102&gt;=0,L102&gt;O102),1,IF(AND(L102&gt;=0,O102&lt;=0),1,IF(AND(L102&lt;0,O102&lt;0,L102&gt;O102),1,0)))</f>
        <v>0</v>
      </c>
      <c r="R102" s="9">
        <v>80</v>
      </c>
      <c r="S102" s="14">
        <v>5.1020408163265307E-2</v>
      </c>
      <c r="T102" s="15">
        <v>3417</v>
      </c>
      <c r="U102" s="9">
        <v>-23.661106233538192</v>
      </c>
      <c r="V102" s="9">
        <v>11</v>
      </c>
      <c r="W102" s="9">
        <v>0</v>
      </c>
      <c r="X102" s="9">
        <v>114.66110623353819</v>
      </c>
      <c r="Y102" s="16">
        <v>7.2616280071905126E-2</v>
      </c>
      <c r="Z102" s="11">
        <f>IF(Y102&lt;4%,1,0)</f>
        <v>0</v>
      </c>
      <c r="AA102" s="11">
        <f>IF(Y102&gt;5%,0,1)</f>
        <v>0</v>
      </c>
      <c r="AB102" s="17">
        <v>5.33</v>
      </c>
      <c r="AC102" s="18">
        <v>79.815370170696823</v>
      </c>
      <c r="AD102" s="11">
        <f>IF(AC102&gt;120,2,IF(AC102&gt;100,1,0))</f>
        <v>0</v>
      </c>
      <c r="AE102" s="9">
        <v>23970.178300084339</v>
      </c>
      <c r="AF102" s="9">
        <v>99.602240382791379</v>
      </c>
      <c r="AG102" s="9">
        <v>4093.44</v>
      </c>
      <c r="AH102" s="9">
        <v>83.275438309841519</v>
      </c>
      <c r="AI102" s="18">
        <v>83.607997159298137</v>
      </c>
      <c r="AJ102" s="11">
        <f>IF(AI102&gt;120,2,IF(AI102&lt;100,0,1))</f>
        <v>0</v>
      </c>
    </row>
    <row r="103" spans="1:36" ht="18" x14ac:dyDescent="0.25">
      <c r="A103" s="19" t="s">
        <v>107</v>
      </c>
      <c r="B103" s="19" t="s">
        <v>108</v>
      </c>
      <c r="C103" s="9">
        <v>7000</v>
      </c>
      <c r="D103" s="9">
        <v>6904</v>
      </c>
      <c r="E103" s="10">
        <v>-96</v>
      </c>
      <c r="F103" s="11">
        <f>IF(E103&gt;0,1,0)</f>
        <v>0</v>
      </c>
      <c r="G103" s="9">
        <v>7000</v>
      </c>
      <c r="H103" s="9">
        <v>6400</v>
      </c>
      <c r="I103" s="53">
        <f>IF(H103&gt;G103,1,0)</f>
        <v>0</v>
      </c>
      <c r="J103" s="9">
        <v>3352.9582788195962</v>
      </c>
      <c r="K103" s="9">
        <v>3306.9748509957844</v>
      </c>
      <c r="L103" s="12">
        <v>-45.98342782381178</v>
      </c>
      <c r="M103" s="9">
        <v>3863</v>
      </c>
      <c r="N103" s="9">
        <v>3920</v>
      </c>
      <c r="O103" s="9">
        <v>57</v>
      </c>
      <c r="P103" s="13" t="s">
        <v>40</v>
      </c>
      <c r="Q103" s="11">
        <f>IF(AND(L103&gt;=0,O103&gt;=0,L103&gt;O103),1,IF(AND(L103&gt;=0,O103&lt;=0),1,IF(AND(L103&lt;0,O103&lt;0,L103&gt;O103),1,0)))</f>
        <v>0</v>
      </c>
      <c r="R103" s="9">
        <v>326</v>
      </c>
      <c r="S103" s="14">
        <v>8.8466757123473544E-2</v>
      </c>
      <c r="T103" s="15">
        <v>6879</v>
      </c>
      <c r="U103" s="9">
        <v>-32.092600668701849</v>
      </c>
      <c r="V103" s="9">
        <v>15</v>
      </c>
      <c r="W103" s="9">
        <v>0</v>
      </c>
      <c r="X103" s="9">
        <v>373.09260066870183</v>
      </c>
      <c r="Y103" s="16">
        <v>0.10083583801856806</v>
      </c>
      <c r="Z103" s="11">
        <f>IF(Y103&lt;4%,1,0)</f>
        <v>0</v>
      </c>
      <c r="AA103" s="11">
        <f>IF(Y103&gt;5%,0,1)</f>
        <v>0</v>
      </c>
      <c r="AB103" s="17">
        <v>6</v>
      </c>
      <c r="AC103" s="18">
        <v>89.848446721234694</v>
      </c>
      <c r="AD103" s="11">
        <f>IF(AC103&gt;120,2,IF(AC103&gt;100,1,0))</f>
        <v>0</v>
      </c>
      <c r="AE103" s="9">
        <v>21139.527109000963</v>
      </c>
      <c r="AF103" s="9">
        <v>87.840158480666801</v>
      </c>
      <c r="AG103" s="9">
        <v>4327.2000000000007</v>
      </c>
      <c r="AH103" s="9">
        <v>88.030965802441528</v>
      </c>
      <c r="AI103" s="18">
        <v>100.21722105819826</v>
      </c>
      <c r="AJ103" s="11">
        <f>IF(AI103&gt;120,2,IF(AI103&lt;100,0,1))</f>
        <v>1</v>
      </c>
    </row>
    <row r="104" spans="1:36" ht="18" x14ac:dyDescent="0.25">
      <c r="A104" s="19" t="s">
        <v>109</v>
      </c>
      <c r="B104" s="19" t="s">
        <v>110</v>
      </c>
      <c r="C104" s="9">
        <v>1310</v>
      </c>
      <c r="D104" s="9">
        <v>1338</v>
      </c>
      <c r="E104" s="10">
        <v>28</v>
      </c>
      <c r="F104" s="11">
        <f>IF(E104&gt;0,1,0)</f>
        <v>1</v>
      </c>
      <c r="G104" s="9">
        <v>1300</v>
      </c>
      <c r="H104" s="9">
        <v>1190</v>
      </c>
      <c r="I104" s="53">
        <f>IF(H104&gt;G104,1,0)</f>
        <v>0</v>
      </c>
      <c r="J104" s="9">
        <v>607.44730679156908</v>
      </c>
      <c r="K104" s="9">
        <v>620.43091334894609</v>
      </c>
      <c r="L104" s="12">
        <v>12.983606557377016</v>
      </c>
      <c r="M104" s="9">
        <v>668</v>
      </c>
      <c r="N104" s="9">
        <v>693</v>
      </c>
      <c r="O104" s="9">
        <v>25</v>
      </c>
      <c r="P104" s="13">
        <v>1.9255050505050504</v>
      </c>
      <c r="Q104" s="11">
        <f>IF(AND(L104&gt;=0,O104&gt;=0,L104&gt;O104),1,IF(AND(L104&gt;=0,O104&lt;=0),1,IF(AND(L104&lt;0,O104&lt;0,L104&gt;O104),1,0)))</f>
        <v>0</v>
      </c>
      <c r="R104" s="9">
        <v>62</v>
      </c>
      <c r="S104" s="14">
        <v>9.337349397590361E-2</v>
      </c>
      <c r="T104" s="15">
        <v>1281</v>
      </c>
      <c r="U104" s="9">
        <v>2.7822014051522248</v>
      </c>
      <c r="V104" s="9">
        <v>4</v>
      </c>
      <c r="W104" s="9">
        <v>0</v>
      </c>
      <c r="X104" s="9">
        <v>63.217798594847778</v>
      </c>
      <c r="Y104" s="16">
        <v>9.4637423046179309E-2</v>
      </c>
      <c r="Z104" s="11">
        <f>IF(Y104&lt;4%,1,0)</f>
        <v>0</v>
      </c>
      <c r="AA104" s="11">
        <f>IF(Y104&gt;5%,0,1)</f>
        <v>0</v>
      </c>
      <c r="AB104" s="17">
        <v>5.79</v>
      </c>
      <c r="AC104" s="18">
        <v>86.70375108599147</v>
      </c>
      <c r="AD104" s="11">
        <f>IF(AC104&gt;120,2,IF(AC104&gt;100,1,0))</f>
        <v>0</v>
      </c>
      <c r="AE104" s="9">
        <v>22528.007024121183</v>
      </c>
      <c r="AF104" s="9">
        <v>93.609648742322278</v>
      </c>
      <c r="AG104" s="9">
        <v>4325.13</v>
      </c>
      <c r="AH104" s="9">
        <v>87.98885448352604</v>
      </c>
      <c r="AI104" s="18">
        <v>93.995496901960934</v>
      </c>
      <c r="AJ104" s="11">
        <f>IF(AI104&gt;120,2,IF(AI104&lt;100,0,1))</f>
        <v>0</v>
      </c>
    </row>
    <row r="105" spans="1:36" ht="18" x14ac:dyDescent="0.25">
      <c r="A105" s="19" t="s">
        <v>137</v>
      </c>
      <c r="B105" s="19" t="s">
        <v>138</v>
      </c>
      <c r="C105" s="9">
        <v>11235</v>
      </c>
      <c r="D105" s="9">
        <v>11033</v>
      </c>
      <c r="E105" s="10">
        <v>-202</v>
      </c>
      <c r="F105" s="11">
        <f>IF(E105&gt;0,1,0)</f>
        <v>0</v>
      </c>
      <c r="G105" s="9">
        <v>11170</v>
      </c>
      <c r="H105" s="9">
        <v>10180</v>
      </c>
      <c r="I105" s="53">
        <f>IF(H105&gt;G105,1,0)</f>
        <v>0</v>
      </c>
      <c r="J105" s="9">
        <v>5650.7455171804613</v>
      </c>
      <c r="K105" s="9">
        <v>5549.1477784647996</v>
      </c>
      <c r="L105" s="12">
        <v>-101.59773871566176</v>
      </c>
      <c r="M105" s="9">
        <v>6605</v>
      </c>
      <c r="N105" s="9">
        <v>6694</v>
      </c>
      <c r="O105" s="9">
        <v>89</v>
      </c>
      <c r="P105" s="13" t="s">
        <v>40</v>
      </c>
      <c r="Q105" s="11">
        <f>IF(AND(L105&gt;=0,O105&gt;=0,L105&gt;O105),1,IF(AND(L105&gt;=0,O105&lt;=0),1,IF(AND(L105&lt;0,O105&lt;0,L105&gt;O105),1,0)))</f>
        <v>0</v>
      </c>
      <c r="R105" s="9">
        <v>654</v>
      </c>
      <c r="S105" s="14">
        <v>0.10191678354371202</v>
      </c>
      <c r="T105" s="15">
        <v>11321</v>
      </c>
      <c r="U105" s="9">
        <v>-65.38468333186114</v>
      </c>
      <c r="V105" s="9">
        <v>15</v>
      </c>
      <c r="W105" s="9">
        <v>4</v>
      </c>
      <c r="X105" s="9">
        <v>730.3846833318612</v>
      </c>
      <c r="Y105" s="16">
        <v>0.11362549522897654</v>
      </c>
      <c r="Z105" s="11">
        <f>IF(Y105&lt;4%,1,0)</f>
        <v>0</v>
      </c>
      <c r="AA105" s="11">
        <f>IF(Y105&gt;5%,0,1)</f>
        <v>0</v>
      </c>
      <c r="AB105" s="17">
        <v>6</v>
      </c>
      <c r="AC105" s="18">
        <v>89.848446721234694</v>
      </c>
      <c r="AD105" s="11">
        <f>IF(AC105&gt;120,2,IF(AC105&gt;100,1,0))</f>
        <v>0</v>
      </c>
      <c r="AE105" s="9">
        <v>21940.216277663683</v>
      </c>
      <c r="AF105" s="9">
        <v>91.167227393156338</v>
      </c>
      <c r="AG105" s="9">
        <v>4608</v>
      </c>
      <c r="AH105" s="9">
        <v>93.7434577596715</v>
      </c>
      <c r="AI105" s="18">
        <v>102.82582945668099</v>
      </c>
      <c r="AJ105" s="11">
        <f>IF(AI105&gt;120,2,IF(AI105&lt;100,0,1))</f>
        <v>1</v>
      </c>
    </row>
    <row r="106" spans="1:36" ht="18" x14ac:dyDescent="0.25">
      <c r="A106" s="19" t="s">
        <v>155</v>
      </c>
      <c r="B106" s="19" t="s">
        <v>156</v>
      </c>
      <c r="C106" s="9">
        <v>11861</v>
      </c>
      <c r="D106" s="9">
        <v>11702</v>
      </c>
      <c r="E106" s="10">
        <v>-159</v>
      </c>
      <c r="F106" s="11">
        <f>IF(E106&gt;0,1,0)</f>
        <v>0</v>
      </c>
      <c r="G106" s="9">
        <v>11710</v>
      </c>
      <c r="H106" s="9">
        <v>9900</v>
      </c>
      <c r="I106" s="53">
        <f>IF(H106&gt;G106,1,0)</f>
        <v>0</v>
      </c>
      <c r="J106" s="9">
        <v>5805.7119696447044</v>
      </c>
      <c r="K106" s="9">
        <v>5727.8847878578817</v>
      </c>
      <c r="L106" s="12">
        <v>-77.827181786822621</v>
      </c>
      <c r="M106" s="9">
        <v>6548</v>
      </c>
      <c r="N106" s="9">
        <v>6619</v>
      </c>
      <c r="O106" s="9">
        <v>71</v>
      </c>
      <c r="P106" s="13" t="s">
        <v>40</v>
      </c>
      <c r="Q106" s="11">
        <f>IF(AND(L106&gt;=0,O106&gt;=0,L106&gt;O106),1,IF(AND(L106&gt;=0,O106&lt;=0),1,IF(AND(L106&lt;0,O106&lt;0,L106&gt;O106),1,0)))</f>
        <v>0</v>
      </c>
      <c r="R106" s="9">
        <v>540</v>
      </c>
      <c r="S106" s="14">
        <v>7.9517007804447065E-2</v>
      </c>
      <c r="T106" s="15">
        <v>11596</v>
      </c>
      <c r="U106" s="9">
        <v>-69.995515695067255</v>
      </c>
      <c r="V106" s="9">
        <v>24</v>
      </c>
      <c r="W106" s="9">
        <v>0.66666666666666663</v>
      </c>
      <c r="X106" s="9">
        <v>633.32884902840067</v>
      </c>
      <c r="Y106" s="16">
        <v>9.2940691047556728E-2</v>
      </c>
      <c r="Z106" s="11">
        <f>IF(Y106&lt;4%,1,0)</f>
        <v>0</v>
      </c>
      <c r="AA106" s="11">
        <f>IF(Y106&gt;5%,0,1)</f>
        <v>0</v>
      </c>
      <c r="AB106" s="17">
        <v>6.0750000000000002</v>
      </c>
      <c r="AC106" s="18">
        <v>90.971552305250128</v>
      </c>
      <c r="AD106" s="11">
        <f>IF(AC106&gt;120,2,IF(AC106&gt;100,1,0))</f>
        <v>0</v>
      </c>
      <c r="AE106" s="9">
        <v>22419.160342987496</v>
      </c>
      <c r="AF106" s="9">
        <v>93.157362857610764</v>
      </c>
      <c r="AG106" s="9">
        <v>4884.3</v>
      </c>
      <c r="AH106" s="9">
        <v>99.36440337143307</v>
      </c>
      <c r="AI106" s="18">
        <v>106.66296288711999</v>
      </c>
      <c r="AJ106" s="11">
        <f>IF(AI106&gt;120,2,IF(AI106&lt;100,0,1))</f>
        <v>1</v>
      </c>
    </row>
    <row r="107" spans="1:36" ht="18" x14ac:dyDescent="0.25">
      <c r="A107" s="19" t="s">
        <v>199</v>
      </c>
      <c r="B107" s="19" t="s">
        <v>200</v>
      </c>
      <c r="C107" s="9">
        <v>4421</v>
      </c>
      <c r="D107" s="9">
        <v>4435</v>
      </c>
      <c r="E107" s="10">
        <v>14</v>
      </c>
      <c r="F107" s="11">
        <f>IF(E107&gt;0,1,0)</f>
        <v>1</v>
      </c>
      <c r="G107" s="9">
        <v>4510</v>
      </c>
      <c r="H107" s="9">
        <v>4240</v>
      </c>
      <c r="I107" s="53">
        <f>IF(H107&gt;G107,1,0)</f>
        <v>0</v>
      </c>
      <c r="J107" s="9">
        <v>2251.3884448504227</v>
      </c>
      <c r="K107" s="9">
        <v>2258.5179264672302</v>
      </c>
      <c r="L107" s="12">
        <v>7.1294816168074249</v>
      </c>
      <c r="M107" s="9">
        <v>2559</v>
      </c>
      <c r="N107" s="9">
        <v>2583</v>
      </c>
      <c r="O107" s="9">
        <v>24</v>
      </c>
      <c r="P107" s="13">
        <v>3.366303651505445</v>
      </c>
      <c r="Q107" s="11">
        <f>IF(AND(L107&gt;=0,O107&gt;=0,L107&gt;O107),1,IF(AND(L107&gt;=0,O107&lt;=0),1,IF(AND(L107&lt;0,O107&lt;0,L107&gt;O107),1,0)))</f>
        <v>0</v>
      </c>
      <c r="R107" s="9">
        <v>190</v>
      </c>
      <c r="S107" s="14">
        <v>7.6397265782066751E-2</v>
      </c>
      <c r="T107" s="15">
        <v>4379</v>
      </c>
      <c r="U107" s="9">
        <v>-12.221968485955697</v>
      </c>
      <c r="V107" s="9">
        <v>9</v>
      </c>
      <c r="W107" s="9">
        <v>0.66666666666666663</v>
      </c>
      <c r="X107" s="9">
        <v>210.55530181928904</v>
      </c>
      <c r="Y107" s="16">
        <v>8.4379629369204789E-2</v>
      </c>
      <c r="Z107" s="11">
        <f>IF(Y107&lt;4%,1,0)</f>
        <v>0</v>
      </c>
      <c r="AA107" s="11">
        <f>IF(Y107&gt;5%,0,1)</f>
        <v>0</v>
      </c>
      <c r="AB107" s="17">
        <v>5.5650000000000004</v>
      </c>
      <c r="AC107" s="18">
        <v>83.334434333945183</v>
      </c>
      <c r="AD107" s="11">
        <f>IF(AC107&gt;120,2,IF(AC107&gt;100,1,0))</f>
        <v>0</v>
      </c>
      <c r="AE107" s="9">
        <v>23800.926809350229</v>
      </c>
      <c r="AF107" s="9">
        <v>98.898957017344529</v>
      </c>
      <c r="AG107" s="9">
        <v>3816.4770000000003</v>
      </c>
      <c r="AH107" s="9">
        <v>77.64100486984762</v>
      </c>
      <c r="AI107" s="18">
        <v>78.505382879044149</v>
      </c>
      <c r="AJ107" s="11">
        <f>IF(AI107&gt;120,2,IF(AI107&lt;100,0,1))</f>
        <v>0</v>
      </c>
    </row>
    <row r="108" spans="1:36" ht="18" x14ac:dyDescent="0.25">
      <c r="A108" s="19" t="s">
        <v>209</v>
      </c>
      <c r="B108" s="19" t="s">
        <v>210</v>
      </c>
      <c r="C108" s="9">
        <v>8156</v>
      </c>
      <c r="D108" s="9">
        <v>8177</v>
      </c>
      <c r="E108" s="10">
        <v>21</v>
      </c>
      <c r="F108" s="11">
        <f>IF(E108&gt;0,1,0)</f>
        <v>1</v>
      </c>
      <c r="G108" s="9">
        <v>8360</v>
      </c>
      <c r="H108" s="9">
        <v>7730</v>
      </c>
      <c r="I108" s="53">
        <f>IF(H108&gt;G108,1,0)</f>
        <v>0</v>
      </c>
      <c r="J108" s="9">
        <v>4180.148346303502</v>
      </c>
      <c r="K108" s="9">
        <v>4190.9113570038908</v>
      </c>
      <c r="L108" s="12">
        <v>10.763010700388804</v>
      </c>
      <c r="M108" s="9">
        <v>5035</v>
      </c>
      <c r="N108" s="9">
        <v>5048</v>
      </c>
      <c r="O108" s="9">
        <v>13</v>
      </c>
      <c r="P108" s="13">
        <v>1.2078404790148562</v>
      </c>
      <c r="Q108" s="11">
        <f>IF(AND(L108&gt;=0,O108&gt;=0,L108&gt;O108),1,IF(AND(L108&gt;=0,O108&lt;=0),1,IF(AND(L108&lt;0,O108&lt;0,L108&gt;O108),1,0)))</f>
        <v>0</v>
      </c>
      <c r="R108" s="9">
        <v>437</v>
      </c>
      <c r="S108" s="14">
        <v>9.2155208772669764E-2</v>
      </c>
      <c r="T108" s="15">
        <v>8224</v>
      </c>
      <c r="U108" s="9">
        <v>-69.703307392996109</v>
      </c>
      <c r="V108" s="9">
        <v>8</v>
      </c>
      <c r="W108" s="9">
        <v>8</v>
      </c>
      <c r="X108" s="9">
        <v>506.70330739299607</v>
      </c>
      <c r="Y108" s="16">
        <v>0.10685434571762886</v>
      </c>
      <c r="Z108" s="11">
        <f>IF(Y108&lt;4%,1,0)</f>
        <v>0</v>
      </c>
      <c r="AA108" s="11">
        <f>IF(Y108&gt;5%,0,1)</f>
        <v>0</v>
      </c>
      <c r="AB108" s="17">
        <v>5.3</v>
      </c>
      <c r="AC108" s="18">
        <v>79.366127937090653</v>
      </c>
      <c r="AD108" s="11">
        <f>IF(AC108&gt;120,2,IF(AC108&gt;100,1,0))</f>
        <v>0</v>
      </c>
      <c r="AE108" s="9">
        <v>25253.165748482585</v>
      </c>
      <c r="AF108" s="9">
        <v>104.93338238113925</v>
      </c>
      <c r="AG108" s="9">
        <v>3870.06</v>
      </c>
      <c r="AH108" s="9">
        <v>78.73107772078869</v>
      </c>
      <c r="AI108" s="18">
        <v>75.02958156330223</v>
      </c>
      <c r="AJ108" s="11">
        <f>IF(AI108&gt;120,2,IF(AI108&lt;100,0,1))</f>
        <v>0</v>
      </c>
    </row>
    <row r="109" spans="1:36" ht="18" x14ac:dyDescent="0.25">
      <c r="A109" s="19" t="s">
        <v>213</v>
      </c>
      <c r="B109" s="19" t="s">
        <v>214</v>
      </c>
      <c r="C109" s="9">
        <v>7063</v>
      </c>
      <c r="D109" s="9">
        <v>6992</v>
      </c>
      <c r="E109" s="10">
        <v>-71</v>
      </c>
      <c r="F109" s="11">
        <f>IF(E109&gt;0,1,0)</f>
        <v>0</v>
      </c>
      <c r="G109" s="9">
        <v>7000</v>
      </c>
      <c r="H109" s="9">
        <v>5980</v>
      </c>
      <c r="I109" s="53">
        <f>IF(H109&gt;G109,1,0)</f>
        <v>0</v>
      </c>
      <c r="J109" s="9">
        <v>3225.9375886524822</v>
      </c>
      <c r="K109" s="9">
        <v>3193.509219858156</v>
      </c>
      <c r="L109" s="12">
        <v>-32.428368794326161</v>
      </c>
      <c r="M109" s="9">
        <v>3780</v>
      </c>
      <c r="N109" s="9">
        <v>3833</v>
      </c>
      <c r="O109" s="9">
        <v>53</v>
      </c>
      <c r="P109" s="13" t="s">
        <v>40</v>
      </c>
      <c r="Q109" s="11">
        <f>IF(AND(L109&gt;=0,O109&gt;=0,L109&gt;O109),1,IF(AND(L109&gt;=0,O109&lt;=0),1,IF(AND(L109&lt;0,O109&lt;0,L109&gt;O109),1,0)))</f>
        <v>0</v>
      </c>
      <c r="R109" s="9">
        <v>244</v>
      </c>
      <c r="S109" s="14">
        <v>6.9614835948644788E-2</v>
      </c>
      <c r="T109" s="15">
        <v>7050</v>
      </c>
      <c r="U109" s="9">
        <v>-29.231205673758865</v>
      </c>
      <c r="V109" s="9">
        <v>22</v>
      </c>
      <c r="W109" s="9">
        <v>1</v>
      </c>
      <c r="X109" s="9">
        <v>294.23120567375884</v>
      </c>
      <c r="Y109" s="16">
        <v>8.3446172908042779E-2</v>
      </c>
      <c r="Z109" s="11">
        <f>IF(Y109&lt;4%,1,0)</f>
        <v>0</v>
      </c>
      <c r="AA109" s="11">
        <f>IF(Y109&gt;5%,0,1)</f>
        <v>0</v>
      </c>
      <c r="AB109" s="17">
        <v>5.5549999999999997</v>
      </c>
      <c r="AC109" s="18">
        <v>83.184686922743111</v>
      </c>
      <c r="AD109" s="11">
        <f>IF(AC109&gt;120,2,IF(AC109&gt;100,1,0))</f>
        <v>0</v>
      </c>
      <c r="AE109" s="9">
        <v>19990.607601247932</v>
      </c>
      <c r="AF109" s="9">
        <v>83.066103170811516</v>
      </c>
      <c r="AG109" s="9">
        <v>4799.5199999999995</v>
      </c>
      <c r="AH109" s="9">
        <v>97.639670222807837</v>
      </c>
      <c r="AI109" s="18">
        <v>117.54454163093244</v>
      </c>
      <c r="AJ109" s="11">
        <f>IF(AI109&gt;120,2,IF(AI109&lt;100,0,1))</f>
        <v>1</v>
      </c>
    </row>
    <row r="110" spans="1:36" ht="18" x14ac:dyDescent="0.25">
      <c r="A110" s="19" t="s">
        <v>215</v>
      </c>
      <c r="B110" s="19" t="s">
        <v>216</v>
      </c>
      <c r="C110" s="9">
        <v>2673</v>
      </c>
      <c r="D110" s="9">
        <v>2679</v>
      </c>
      <c r="E110" s="10">
        <v>6</v>
      </c>
      <c r="F110" s="11">
        <f>IF(E110&gt;0,1,0)</f>
        <v>1</v>
      </c>
      <c r="G110" s="9">
        <v>2670</v>
      </c>
      <c r="H110" s="9">
        <v>2440</v>
      </c>
      <c r="I110" s="53">
        <f>IF(H110&gt;G110,1,0)</f>
        <v>0</v>
      </c>
      <c r="J110" s="9">
        <v>1193.4495412844037</v>
      </c>
      <c r="K110" s="9">
        <v>1196.1284403669727</v>
      </c>
      <c r="L110" s="12">
        <v>2.6788990825689325</v>
      </c>
      <c r="M110" s="9">
        <v>1345</v>
      </c>
      <c r="N110" s="9">
        <v>1364</v>
      </c>
      <c r="O110" s="9">
        <v>19</v>
      </c>
      <c r="P110" s="13">
        <v>7.0924657534246567</v>
      </c>
      <c r="Q110" s="11">
        <f>IF(AND(L110&gt;=0,O110&gt;=0,L110&gt;O110),1,IF(AND(L110&gt;=0,O110&lt;=0),1,IF(AND(L110&lt;0,O110&lt;0,L110&gt;O110),1,0)))</f>
        <v>0</v>
      </c>
      <c r="R110" s="9">
        <v>92</v>
      </c>
      <c r="S110" s="14">
        <v>7.0498084291187743E-2</v>
      </c>
      <c r="T110" s="15">
        <v>2616</v>
      </c>
      <c r="U110" s="9">
        <v>7.143730886850153</v>
      </c>
      <c r="V110" s="9">
        <v>7</v>
      </c>
      <c r="W110" s="9">
        <v>1</v>
      </c>
      <c r="X110" s="9">
        <v>90.85626911314985</v>
      </c>
      <c r="Y110" s="16">
        <v>6.9303027546262275E-2</v>
      </c>
      <c r="Z110" s="11">
        <f>IF(Y110&lt;4%,1,0)</f>
        <v>0</v>
      </c>
      <c r="AA110" s="11">
        <f>IF(Y110&gt;5%,0,1)</f>
        <v>0</v>
      </c>
      <c r="AB110" s="17">
        <v>5.26</v>
      </c>
      <c r="AC110" s="18">
        <v>78.767138292282411</v>
      </c>
      <c r="AD110" s="11">
        <f>IF(AC110&gt;120,2,IF(AC110&gt;100,1,0))</f>
        <v>0</v>
      </c>
      <c r="AE110" s="9">
        <v>23362.676672795758</v>
      </c>
      <c r="AF110" s="9">
        <v>97.077915266948537</v>
      </c>
      <c r="AG110" s="9">
        <v>3890.7168000000001</v>
      </c>
      <c r="AH110" s="9">
        <v>79.151312065026971</v>
      </c>
      <c r="AI110" s="18">
        <v>81.533798750595011</v>
      </c>
      <c r="AJ110" s="11">
        <f>IF(AI110&gt;120,2,IF(AI110&lt;100,0,1))</f>
        <v>0</v>
      </c>
    </row>
    <row r="111" spans="1:36" ht="18" x14ac:dyDescent="0.25">
      <c r="A111" s="19" t="s">
        <v>237</v>
      </c>
      <c r="B111" s="19" t="s">
        <v>238</v>
      </c>
      <c r="C111" s="9">
        <v>2810</v>
      </c>
      <c r="D111" s="9">
        <v>2836</v>
      </c>
      <c r="E111" s="10">
        <v>26</v>
      </c>
      <c r="F111" s="11">
        <f>IF(E111&gt;0,1,0)</f>
        <v>1</v>
      </c>
      <c r="G111" s="9">
        <v>2780</v>
      </c>
      <c r="H111" s="9">
        <v>2370</v>
      </c>
      <c r="I111" s="53">
        <f>IF(H111&gt;G111,1,0)</f>
        <v>0</v>
      </c>
      <c r="J111" s="9">
        <v>1266.8441604543841</v>
      </c>
      <c r="K111" s="9">
        <v>1278.5658501952432</v>
      </c>
      <c r="L111" s="12">
        <v>11.721689740859119</v>
      </c>
      <c r="M111" s="9">
        <v>1509</v>
      </c>
      <c r="N111" s="9">
        <v>1521</v>
      </c>
      <c r="O111" s="9">
        <v>12</v>
      </c>
      <c r="P111" s="13">
        <v>1.0237431859479103</v>
      </c>
      <c r="Q111" s="11">
        <f>IF(AND(L111&gt;=0,O111&gt;=0,L111&gt;O111),1,IF(AND(L111&gt;=0,O111&lt;=0),1,IF(AND(L111&lt;0,O111&lt;0,L111&gt;O111),1,0)))</f>
        <v>0</v>
      </c>
      <c r="R111" s="9">
        <v>88</v>
      </c>
      <c r="S111" s="14">
        <v>6.2902072909220869E-2</v>
      </c>
      <c r="T111" s="15">
        <v>2817</v>
      </c>
      <c r="U111" s="9">
        <v>-7.6641817536386228</v>
      </c>
      <c r="V111" s="9">
        <v>5</v>
      </c>
      <c r="W111" s="9">
        <v>2</v>
      </c>
      <c r="X111" s="9">
        <v>98.664181753638616</v>
      </c>
      <c r="Y111" s="16">
        <v>7.0373881421996159E-2</v>
      </c>
      <c r="Z111" s="11">
        <f>IF(Y111&lt;4%,1,0)</f>
        <v>0</v>
      </c>
      <c r="AA111" s="11">
        <f>IF(Y111&gt;5%,0,1)</f>
        <v>0</v>
      </c>
      <c r="AB111" s="17">
        <v>5.58</v>
      </c>
      <c r="AC111" s="18">
        <v>83.559055450748261</v>
      </c>
      <c r="AD111" s="11">
        <f>IF(AC111&gt;120,2,IF(AC111&gt;100,1,0))</f>
        <v>0</v>
      </c>
      <c r="AE111" s="9">
        <v>23412.631006568095</v>
      </c>
      <c r="AF111" s="9">
        <v>97.285488339550042</v>
      </c>
      <c r="AG111" s="9">
        <v>4118.04</v>
      </c>
      <c r="AH111" s="9">
        <v>83.775891665068926</v>
      </c>
      <c r="AI111" s="18">
        <v>86.113451342990302</v>
      </c>
      <c r="AJ111" s="11">
        <f>IF(AI111&gt;120,2,IF(AI111&lt;100,0,1))</f>
        <v>0</v>
      </c>
    </row>
    <row r="112" spans="1:36" ht="18" x14ac:dyDescent="0.25">
      <c r="A112" s="19" t="s">
        <v>239</v>
      </c>
      <c r="B112" s="19" t="s">
        <v>240</v>
      </c>
      <c r="C112" s="9">
        <v>5658</v>
      </c>
      <c r="D112" s="9">
        <v>5716</v>
      </c>
      <c r="E112" s="10">
        <v>58</v>
      </c>
      <c r="F112" s="11">
        <f>IF(E112&gt;0,1,0)</f>
        <v>1</v>
      </c>
      <c r="G112" s="9">
        <v>5590</v>
      </c>
      <c r="H112" s="9">
        <v>4900</v>
      </c>
      <c r="I112" s="53">
        <f>IF(H112&gt;G112,1,0)</f>
        <v>0</v>
      </c>
      <c r="J112" s="9">
        <v>3087.2084921066958</v>
      </c>
      <c r="K112" s="9">
        <v>3118.8553801487933</v>
      </c>
      <c r="L112" s="12">
        <v>31.646888042097544</v>
      </c>
      <c r="M112" s="9">
        <v>3657</v>
      </c>
      <c r="N112" s="9">
        <v>3700</v>
      </c>
      <c r="O112" s="9">
        <v>43</v>
      </c>
      <c r="P112" s="13">
        <v>1.3587433918557847</v>
      </c>
      <c r="Q112" s="11">
        <f>IF(AND(L112&gt;=0,O112&gt;=0,L112&gt;O112),1,IF(AND(L112&gt;=0,O112&lt;=0),1,IF(AND(L112&lt;0,O112&lt;0,L112&gt;O112),1,0)))</f>
        <v>0</v>
      </c>
      <c r="R112" s="9">
        <v>425</v>
      </c>
      <c r="S112" s="14">
        <v>0.12063582174283281</v>
      </c>
      <c r="T112" s="15">
        <v>5511</v>
      </c>
      <c r="U112" s="9">
        <v>28.918708038468516</v>
      </c>
      <c r="V112" s="9">
        <v>18</v>
      </c>
      <c r="W112" s="9">
        <v>1</v>
      </c>
      <c r="X112" s="9">
        <v>413.08129196153146</v>
      </c>
      <c r="Y112" s="16">
        <v>0.11668963049760776</v>
      </c>
      <c r="Z112" s="11">
        <f>IF(Y112&lt;4%,1,0)</f>
        <v>0</v>
      </c>
      <c r="AA112" s="11">
        <f>IF(Y112&gt;5%,0,1)</f>
        <v>0</v>
      </c>
      <c r="AB112" s="17">
        <v>5.85</v>
      </c>
      <c r="AC112" s="18">
        <v>87.602235553203826</v>
      </c>
      <c r="AD112" s="11">
        <f>IF(AC112&gt;120,2,IF(AC112&gt;100,1,0))</f>
        <v>0</v>
      </c>
      <c r="AE112" s="9">
        <v>25438.982117143394</v>
      </c>
      <c r="AF112" s="9">
        <v>105.70549706408869</v>
      </c>
      <c r="AG112" s="9">
        <v>4724.46</v>
      </c>
      <c r="AH112" s="9">
        <v>96.112677180394442</v>
      </c>
      <c r="AI112" s="18">
        <v>90.924956459096762</v>
      </c>
      <c r="AJ112" s="11">
        <f>IF(AI112&gt;120,2,IF(AI112&lt;100,0,1))</f>
        <v>0</v>
      </c>
    </row>
    <row r="113" spans="1:36" ht="18" x14ac:dyDescent="0.25">
      <c r="A113" s="19" t="s">
        <v>247</v>
      </c>
      <c r="B113" s="19" t="s">
        <v>248</v>
      </c>
      <c r="C113" s="9">
        <v>1669</v>
      </c>
      <c r="D113" s="9">
        <v>1686</v>
      </c>
      <c r="E113" s="10">
        <v>17</v>
      </c>
      <c r="F113" s="11">
        <f>IF(E113&gt;0,1,0)</f>
        <v>1</v>
      </c>
      <c r="G113" s="9">
        <v>1630</v>
      </c>
      <c r="H113" s="9">
        <v>1310</v>
      </c>
      <c r="I113" s="53">
        <f>IF(H113&gt;G113,1,0)</f>
        <v>0</v>
      </c>
      <c r="J113" s="9">
        <v>787.39938650306738</v>
      </c>
      <c r="K113" s="9">
        <v>795.41963190184038</v>
      </c>
      <c r="L113" s="12">
        <v>8.0202453987729996</v>
      </c>
      <c r="M113" s="9">
        <v>942</v>
      </c>
      <c r="N113" s="9">
        <v>952</v>
      </c>
      <c r="O113" s="9">
        <v>10</v>
      </c>
      <c r="P113" s="13">
        <v>1.2468446416277827</v>
      </c>
      <c r="Q113" s="11">
        <f>IF(AND(L113&gt;=0,O113&gt;=0,L113&gt;O113),1,IF(AND(L113&gt;=0,O113&lt;=0),1,IF(AND(L113&lt;0,O113&lt;0,L113&gt;O113),1,0)))</f>
        <v>0</v>
      </c>
      <c r="R113" s="9">
        <v>86</v>
      </c>
      <c r="S113" s="14">
        <v>9.8173515981735154E-2</v>
      </c>
      <c r="T113" s="15">
        <v>1630</v>
      </c>
      <c r="U113" s="9">
        <v>7.0766871165644165</v>
      </c>
      <c r="V113" s="9">
        <v>3</v>
      </c>
      <c r="W113" s="9">
        <v>0</v>
      </c>
      <c r="X113" s="9">
        <v>81.923312883435585</v>
      </c>
      <c r="Y113" s="16">
        <v>9.3200583485137184E-2</v>
      </c>
      <c r="Z113" s="11">
        <f>IF(Y113&lt;4%,1,0)</f>
        <v>0</v>
      </c>
      <c r="AA113" s="11">
        <f>IF(Y113&gt;5%,0,1)</f>
        <v>0</v>
      </c>
      <c r="AB113" s="17">
        <v>5.6849999999999996</v>
      </c>
      <c r="AC113" s="18">
        <v>85.131403268369866</v>
      </c>
      <c r="AD113" s="11">
        <f>IF(AC113&gt;120,2,IF(AC113&gt;100,1,0))</f>
        <v>0</v>
      </c>
      <c r="AE113" s="9">
        <v>24709.165056739366</v>
      </c>
      <c r="AF113" s="9">
        <v>102.67291994364365</v>
      </c>
      <c r="AG113" s="9">
        <v>4024.9799999999996</v>
      </c>
      <c r="AH113" s="9">
        <v>81.882713240781797</v>
      </c>
      <c r="AI113" s="18">
        <v>79.751032001161136</v>
      </c>
      <c r="AJ113" s="11">
        <f>IF(AI113&gt;120,2,IF(AI113&lt;100,0,1))</f>
        <v>0</v>
      </c>
    </row>
    <row r="114" spans="1:36" ht="18" x14ac:dyDescent="0.25">
      <c r="A114" s="19" t="s">
        <v>251</v>
      </c>
      <c r="B114" s="19" t="s">
        <v>252</v>
      </c>
      <c r="C114" s="9">
        <v>2340</v>
      </c>
      <c r="D114" s="9">
        <v>2352</v>
      </c>
      <c r="E114" s="10">
        <v>12</v>
      </c>
      <c r="F114" s="11">
        <f>IF(E114&gt;0,1,0)</f>
        <v>1</v>
      </c>
      <c r="G114" s="9">
        <v>2320</v>
      </c>
      <c r="H114" s="9">
        <v>2160</v>
      </c>
      <c r="I114" s="53">
        <f>IF(H114&gt;G114,1,0)</f>
        <v>0</v>
      </c>
      <c r="J114" s="9">
        <v>1092.270950933565</v>
      </c>
      <c r="K114" s="9">
        <v>1097.872340425532</v>
      </c>
      <c r="L114" s="12">
        <v>5.6013894919669838</v>
      </c>
      <c r="M114" s="9">
        <v>1342</v>
      </c>
      <c r="N114" s="9">
        <v>1348</v>
      </c>
      <c r="O114" s="9">
        <v>6</v>
      </c>
      <c r="P114" s="13">
        <v>1.0711627906976744</v>
      </c>
      <c r="Q114" s="11">
        <f>IF(AND(L114&gt;=0,O114&gt;=0,L114&gt;O114),1,IF(AND(L114&gt;=0,O114&lt;=0),1,IF(AND(L114&lt;0,O114&lt;0,L114&gt;O114),1,0)))</f>
        <v>0</v>
      </c>
      <c r="R114" s="9">
        <v>149</v>
      </c>
      <c r="S114" s="14">
        <v>0.11844197138314785</v>
      </c>
      <c r="T114" s="15">
        <v>2303</v>
      </c>
      <c r="U114" s="9">
        <v>0.93356491532783326</v>
      </c>
      <c r="V114" s="9">
        <v>0</v>
      </c>
      <c r="W114" s="9">
        <v>0</v>
      </c>
      <c r="X114" s="9">
        <v>148.06643508467218</v>
      </c>
      <c r="Y114" s="16">
        <v>0.11769986890673464</v>
      </c>
      <c r="Z114" s="11">
        <f>IF(Y114&lt;4%,1,0)</f>
        <v>0</v>
      </c>
      <c r="AA114" s="11">
        <f>IF(Y114&gt;5%,0,1)</f>
        <v>0</v>
      </c>
      <c r="AB114" s="17">
        <v>5.52</v>
      </c>
      <c r="AC114" s="18">
        <v>82.660570983535905</v>
      </c>
      <c r="AD114" s="11">
        <f>IF(AC114&gt;120,2,IF(AC114&gt;100,1,0))</f>
        <v>0</v>
      </c>
      <c r="AE114" s="9">
        <v>23193.62239027915</v>
      </c>
      <c r="AF114" s="9">
        <v>96.375451352239125</v>
      </c>
      <c r="AG114" s="9">
        <v>4040.6399999999994</v>
      </c>
      <c r="AH114" s="9">
        <v>82.201294523011939</v>
      </c>
      <c r="AI114" s="18">
        <v>85.292772557378143</v>
      </c>
      <c r="AJ114" s="11">
        <f>IF(AI114&gt;120,2,IF(AI114&lt;100,0,1))</f>
        <v>0</v>
      </c>
    </row>
    <row r="115" spans="1:36" ht="18" x14ac:dyDescent="0.25">
      <c r="A115" s="19" t="s">
        <v>283</v>
      </c>
      <c r="B115" s="19" t="s">
        <v>284</v>
      </c>
      <c r="C115" s="9">
        <v>1948</v>
      </c>
      <c r="D115" s="9">
        <v>1939</v>
      </c>
      <c r="E115" s="10">
        <v>-9</v>
      </c>
      <c r="F115" s="11">
        <f>IF(E115&gt;0,1,0)</f>
        <v>0</v>
      </c>
      <c r="G115" s="9">
        <v>1910</v>
      </c>
      <c r="H115" s="9">
        <v>1650</v>
      </c>
      <c r="I115" s="53">
        <f>IF(H115&gt;G115,1,0)</f>
        <v>0</v>
      </c>
      <c r="J115" s="9">
        <v>892.19822639540939</v>
      </c>
      <c r="K115" s="9">
        <v>888.07616066770993</v>
      </c>
      <c r="L115" s="12">
        <v>-4.1220657276994643</v>
      </c>
      <c r="M115" s="9">
        <v>1046</v>
      </c>
      <c r="N115" s="9">
        <v>1068</v>
      </c>
      <c r="O115" s="9">
        <v>22</v>
      </c>
      <c r="P115" s="13" t="s">
        <v>40</v>
      </c>
      <c r="Q115" s="11">
        <f>IF(AND(L115&gt;=0,O115&gt;=0,L115&gt;O115),1,IF(AND(L115&gt;=0,O115&lt;=0),1,IF(AND(L115&lt;0,O115&lt;0,L115&gt;O115),1,0)))</f>
        <v>0</v>
      </c>
      <c r="R115" s="9">
        <v>69</v>
      </c>
      <c r="S115" s="14">
        <v>7.1134020618556698E-2</v>
      </c>
      <c r="T115" s="15">
        <v>1917</v>
      </c>
      <c r="U115" s="9">
        <v>3.2060511215440788</v>
      </c>
      <c r="V115" s="9">
        <v>14</v>
      </c>
      <c r="W115" s="9">
        <v>0</v>
      </c>
      <c r="X115" s="9">
        <v>79.793948878455922</v>
      </c>
      <c r="Y115" s="16">
        <v>8.1091411461845453E-2</v>
      </c>
      <c r="Z115" s="11">
        <f>IF(Y115&lt;4%,1,0)</f>
        <v>0</v>
      </c>
      <c r="AA115" s="11">
        <f>IF(Y115&gt;5%,0,1)</f>
        <v>0</v>
      </c>
      <c r="AB115" s="17">
        <v>5.09</v>
      </c>
      <c r="AC115" s="18">
        <v>76.221432301847429</v>
      </c>
      <c r="AD115" s="11">
        <f>IF(AC115&gt;120,2,IF(AC115&gt;100,1,0))</f>
        <v>0</v>
      </c>
      <c r="AE115" s="9">
        <v>16988.812150482809</v>
      </c>
      <c r="AF115" s="9">
        <v>70.592872962673042</v>
      </c>
      <c r="AG115" s="9">
        <v>3594.2525999999998</v>
      </c>
      <c r="AH115" s="9">
        <v>73.120153382311088</v>
      </c>
      <c r="AI115" s="18">
        <v>103.5800787155587</v>
      </c>
      <c r="AJ115" s="11">
        <f>IF(AI115&gt;120,2,IF(AI115&lt;100,0,1))</f>
        <v>1</v>
      </c>
    </row>
    <row r="116" spans="1:36" ht="18" x14ac:dyDescent="0.25">
      <c r="A116" s="19" t="s">
        <v>287</v>
      </c>
      <c r="B116" s="19" t="s">
        <v>288</v>
      </c>
      <c r="C116" s="9">
        <v>7042</v>
      </c>
      <c r="D116" s="9">
        <v>7084</v>
      </c>
      <c r="E116" s="10">
        <v>42</v>
      </c>
      <c r="F116" s="11">
        <f>IF(E116&gt;0,1,0)</f>
        <v>1</v>
      </c>
      <c r="G116" s="9">
        <v>6970</v>
      </c>
      <c r="H116" s="9">
        <v>6070</v>
      </c>
      <c r="I116" s="53">
        <f>IF(H116&gt;G116,1,0)</f>
        <v>0</v>
      </c>
      <c r="J116" s="9">
        <v>3414.1481051255992</v>
      </c>
      <c r="K116" s="9">
        <v>3434.510817482213</v>
      </c>
      <c r="L116" s="12">
        <v>20.362712356613883</v>
      </c>
      <c r="M116" s="9">
        <v>4263</v>
      </c>
      <c r="N116" s="9">
        <v>4288</v>
      </c>
      <c r="O116" s="9">
        <v>25</v>
      </c>
      <c r="P116" s="13">
        <v>1.2277342802949271</v>
      </c>
      <c r="Q116" s="11">
        <f>IF(AND(L116&gt;=0,O116&gt;=0,L116&gt;O116),1,IF(AND(L116&gt;=0,O116&lt;=0),1,IF(AND(L116&lt;0,O116&lt;0,L116&gt;O116),1,0)))</f>
        <v>0</v>
      </c>
      <c r="R116" s="9">
        <v>421</v>
      </c>
      <c r="S116" s="14">
        <v>0.10974973931178311</v>
      </c>
      <c r="T116" s="15">
        <v>6887</v>
      </c>
      <c r="U116" s="9">
        <v>40.240598228546538</v>
      </c>
      <c r="V116" s="9">
        <v>5</v>
      </c>
      <c r="W116" s="9">
        <v>0.66666666666666663</v>
      </c>
      <c r="X116" s="9">
        <v>385.09273510478675</v>
      </c>
      <c r="Y116" s="16">
        <v>0.10027586193163443</v>
      </c>
      <c r="Z116" s="11">
        <f>IF(Y116&lt;4%,1,0)</f>
        <v>0</v>
      </c>
      <c r="AA116" s="11">
        <f>IF(Y116&gt;5%,0,1)</f>
        <v>0</v>
      </c>
      <c r="AB116" s="17">
        <v>5.36</v>
      </c>
      <c r="AC116" s="18">
        <v>80.264612404302994</v>
      </c>
      <c r="AD116" s="11">
        <f>IF(AC116&gt;120,2,IF(AC116&gt;100,1,0))</f>
        <v>0</v>
      </c>
      <c r="AE116" s="9">
        <v>22690.846776613929</v>
      </c>
      <c r="AF116" s="9">
        <v>94.286289690445713</v>
      </c>
      <c r="AG116" s="9">
        <v>3827.04</v>
      </c>
      <c r="AH116" s="9">
        <v>77.8558946581105</v>
      </c>
      <c r="AI116" s="18">
        <v>82.573929797981918</v>
      </c>
      <c r="AJ116" s="11">
        <f>IF(AI116&gt;120,2,IF(AI116&lt;100,0,1))</f>
        <v>0</v>
      </c>
    </row>
    <row r="117" spans="1:36" ht="18" x14ac:dyDescent="0.25">
      <c r="A117" s="19" t="s">
        <v>303</v>
      </c>
      <c r="B117" s="19" t="s">
        <v>304</v>
      </c>
      <c r="C117" s="9">
        <v>979</v>
      </c>
      <c r="D117" s="9">
        <v>982</v>
      </c>
      <c r="E117" s="10">
        <v>3</v>
      </c>
      <c r="F117" s="11">
        <f>IF(E117&gt;0,1,0)</f>
        <v>1</v>
      </c>
      <c r="G117" s="9">
        <v>980</v>
      </c>
      <c r="H117" s="9">
        <v>890</v>
      </c>
      <c r="I117" s="53">
        <f>IF(H117&gt;G117,1,0)</f>
        <v>0</v>
      </c>
      <c r="J117" s="9">
        <v>457.98712446351936</v>
      </c>
      <c r="K117" s="9">
        <v>459.39055793991417</v>
      </c>
      <c r="L117" s="12">
        <v>1.4034334763948095</v>
      </c>
      <c r="M117" s="9">
        <v>559</v>
      </c>
      <c r="N117" s="9">
        <v>567</v>
      </c>
      <c r="O117" s="9">
        <v>8</v>
      </c>
      <c r="P117" s="13">
        <v>5.7003058103975528</v>
      </c>
      <c r="Q117" s="11">
        <f>IF(AND(L117&gt;=0,O117&gt;=0,L117&gt;O117),1,IF(AND(L117&gt;=0,O117&lt;=0),1,IF(AND(L117&lt;0,O117&lt;0,L117&gt;O117),1,0)))</f>
        <v>0</v>
      </c>
      <c r="R117" s="9">
        <v>44</v>
      </c>
      <c r="S117" s="14">
        <v>8.9068825910931168E-2</v>
      </c>
      <c r="T117" s="15">
        <v>932</v>
      </c>
      <c r="U117" s="9">
        <v>11.2274678111588</v>
      </c>
      <c r="V117" s="9">
        <v>2</v>
      </c>
      <c r="W117" s="9">
        <v>0</v>
      </c>
      <c r="X117" s="9">
        <v>34.772532188841197</v>
      </c>
      <c r="Y117" s="16">
        <v>7.0105911671050805E-2</v>
      </c>
      <c r="Z117" s="11">
        <f>IF(Y117&lt;4%,1,0)</f>
        <v>0</v>
      </c>
      <c r="AA117" s="11">
        <f>IF(Y117&gt;5%,0,1)</f>
        <v>0</v>
      </c>
      <c r="AB117" s="17">
        <v>5.23</v>
      </c>
      <c r="AC117" s="18">
        <v>78.317896058676254</v>
      </c>
      <c r="AD117" s="11">
        <f>IF(AC117&gt;120,2,IF(AC117&gt;100,1,0))</f>
        <v>0</v>
      </c>
      <c r="AE117" s="9">
        <v>22525.671116298799</v>
      </c>
      <c r="AF117" s="9">
        <v>93.599942446043443</v>
      </c>
      <c r="AG117" s="9">
        <v>4079.4000000000005</v>
      </c>
      <c r="AH117" s="9">
        <v>82.989813711980034</v>
      </c>
      <c r="AI117" s="18">
        <v>88.664385407950746</v>
      </c>
      <c r="AJ117" s="11">
        <f>IF(AI117&gt;120,2,IF(AI117&lt;100,0,1))</f>
        <v>0</v>
      </c>
    </row>
    <row r="118" spans="1:36" ht="18" x14ac:dyDescent="0.25">
      <c r="A118" s="19" t="s">
        <v>367</v>
      </c>
      <c r="B118" s="19" t="s">
        <v>368</v>
      </c>
      <c r="C118" s="9">
        <v>6260</v>
      </c>
      <c r="D118" s="9">
        <v>6026</v>
      </c>
      <c r="E118" s="10">
        <v>-234</v>
      </c>
      <c r="F118" s="11">
        <f>IF(E118&gt;0,1,0)</f>
        <v>0</v>
      </c>
      <c r="G118" s="9">
        <v>6100</v>
      </c>
      <c r="H118" s="9">
        <v>5000</v>
      </c>
      <c r="I118" s="53">
        <f>IF(H118&gt;G118,1,0)</f>
        <v>0</v>
      </c>
      <c r="J118" s="9">
        <v>2987.2388425698873</v>
      </c>
      <c r="K118" s="9">
        <v>2875.5752820009807</v>
      </c>
      <c r="L118" s="12">
        <v>-111.66356056890663</v>
      </c>
      <c r="M118" s="9">
        <v>3454</v>
      </c>
      <c r="N118" s="9">
        <v>3461</v>
      </c>
      <c r="O118" s="9">
        <v>7</v>
      </c>
      <c r="P118" s="13" t="s">
        <v>40</v>
      </c>
      <c r="Q118" s="11">
        <f>IF(AND(L118&gt;=0,O118&gt;=0,L118&gt;O118),1,IF(AND(L118&gt;=0,O118&lt;=0),1,IF(AND(L118&lt;0,O118&lt;0,L118&gt;O118),1,0)))</f>
        <v>0</v>
      </c>
      <c r="R118" s="9">
        <v>356</v>
      </c>
      <c r="S118" s="14">
        <v>0.10739064856711915</v>
      </c>
      <c r="T118" s="15">
        <v>6117</v>
      </c>
      <c r="U118" s="9">
        <v>-73.487984306032374</v>
      </c>
      <c r="V118" s="9">
        <v>7</v>
      </c>
      <c r="W118" s="9">
        <v>0.66666666666666663</v>
      </c>
      <c r="X118" s="9">
        <v>435.8213176393657</v>
      </c>
      <c r="Y118" s="16">
        <v>0.13121878291028674</v>
      </c>
      <c r="Z118" s="11">
        <f>IF(Y118&lt;4%,1,0)</f>
        <v>0</v>
      </c>
      <c r="AA118" s="11">
        <f>IF(Y118&gt;5%,0,1)</f>
        <v>0</v>
      </c>
      <c r="AB118" s="17">
        <v>6.25</v>
      </c>
      <c r="AC118" s="18">
        <v>93.592132001286146</v>
      </c>
      <c r="AD118" s="11">
        <f>IF(AC118&gt;120,2,IF(AC118&gt;100,1,0))</f>
        <v>0</v>
      </c>
      <c r="AE118" s="9">
        <v>21647.9564533997</v>
      </c>
      <c r="AF118" s="9">
        <v>89.952812844121837</v>
      </c>
      <c r="AG118" s="9">
        <v>4755</v>
      </c>
      <c r="AH118" s="9">
        <v>96.733971711640194</v>
      </c>
      <c r="AI118" s="18">
        <v>107.53857345102631</v>
      </c>
      <c r="AJ118" s="11">
        <f>IF(AI118&gt;120,2,IF(AI118&lt;100,0,1))</f>
        <v>1</v>
      </c>
    </row>
    <row r="119" spans="1:36" ht="18" x14ac:dyDescent="0.25">
      <c r="A119" s="19" t="s">
        <v>381</v>
      </c>
      <c r="B119" s="19" t="s">
        <v>382</v>
      </c>
      <c r="C119" s="9">
        <v>1004</v>
      </c>
      <c r="D119" s="9">
        <v>1019</v>
      </c>
      <c r="E119" s="10">
        <v>15</v>
      </c>
      <c r="F119" s="11">
        <f>IF(E119&gt;0,1,0)</f>
        <v>1</v>
      </c>
      <c r="G119" s="9">
        <v>1010</v>
      </c>
      <c r="H119" s="9">
        <v>890</v>
      </c>
      <c r="I119" s="53">
        <f>IF(H119&gt;G119,1,0)</f>
        <v>0</v>
      </c>
      <c r="J119" s="9">
        <v>448.09064039408867</v>
      </c>
      <c r="K119" s="9">
        <v>454.78522167487682</v>
      </c>
      <c r="L119" s="12">
        <v>6.6945812807881566</v>
      </c>
      <c r="M119" s="9">
        <v>524</v>
      </c>
      <c r="N119" s="9">
        <v>540</v>
      </c>
      <c r="O119" s="9">
        <v>16</v>
      </c>
      <c r="P119" s="13">
        <v>2.3899926416482709</v>
      </c>
      <c r="Q119" s="11">
        <f>IF(AND(L119&gt;=0,O119&gt;=0,L119&gt;O119),1,IF(AND(L119&gt;=0,O119&lt;=0),1,IF(AND(L119&lt;0,O119&lt;0,L119&gt;O119),1,0)))</f>
        <v>0</v>
      </c>
      <c r="R119" s="9">
        <v>36</v>
      </c>
      <c r="S119" s="14">
        <v>7.3469387755102047E-2</v>
      </c>
      <c r="T119" s="15">
        <v>1015</v>
      </c>
      <c r="U119" s="9">
        <v>-3.1241379310344826</v>
      </c>
      <c r="V119" s="9">
        <v>2</v>
      </c>
      <c r="W119" s="9">
        <v>0</v>
      </c>
      <c r="X119" s="9">
        <v>41.124137931034483</v>
      </c>
      <c r="Y119" s="16">
        <v>8.3585646201289596E-2</v>
      </c>
      <c r="Z119" s="11">
        <f>IF(Y119&lt;4%,1,0)</f>
        <v>0</v>
      </c>
      <c r="AA119" s="11">
        <f>IF(Y119&gt;5%,0,1)</f>
        <v>0</v>
      </c>
      <c r="AB119" s="17">
        <v>5.54</v>
      </c>
      <c r="AC119" s="18">
        <v>82.960065805940033</v>
      </c>
      <c r="AD119" s="11">
        <f>IF(AC119&gt;120,2,IF(AC119&gt;100,1,0))</f>
        <v>0</v>
      </c>
      <c r="AE119" s="9">
        <v>22268.049335228825</v>
      </c>
      <c r="AF119" s="9">
        <v>92.529457852865264</v>
      </c>
      <c r="AG119" s="9">
        <v>3988.7999999999997</v>
      </c>
      <c r="AH119" s="9">
        <v>81.146680623215644</v>
      </c>
      <c r="AI119" s="18">
        <v>87.698212554373953</v>
      </c>
      <c r="AJ119" s="11">
        <f>IF(AI119&gt;120,2,IF(AI119&lt;100,0,1))</f>
        <v>0</v>
      </c>
    </row>
    <row r="120" spans="1:36" ht="18" x14ac:dyDescent="0.25">
      <c r="A120" s="19" t="s">
        <v>399</v>
      </c>
      <c r="B120" s="19" t="s">
        <v>400</v>
      </c>
      <c r="C120" s="9">
        <v>87516</v>
      </c>
      <c r="D120" s="9">
        <v>87593</v>
      </c>
      <c r="E120" s="10">
        <v>77</v>
      </c>
      <c r="F120" s="11">
        <f>IF(E120&gt;0,1,0)</f>
        <v>1</v>
      </c>
      <c r="G120" s="9">
        <v>86740</v>
      </c>
      <c r="H120" s="9">
        <v>75100</v>
      </c>
      <c r="I120" s="53">
        <f>IF(H120&gt;G120,1,0)</f>
        <v>0</v>
      </c>
      <c r="J120" s="9">
        <v>47705.371868535971</v>
      </c>
      <c r="K120" s="9">
        <v>47747.344920707888</v>
      </c>
      <c r="L120" s="12">
        <v>41.973052171917516</v>
      </c>
      <c r="M120" s="9">
        <v>56563</v>
      </c>
      <c r="N120" s="9">
        <v>56873</v>
      </c>
      <c r="O120" s="9">
        <v>310</v>
      </c>
      <c r="P120" s="13">
        <v>7.3856911508434644</v>
      </c>
      <c r="Q120" s="11">
        <f>IF(AND(L120&gt;=0,O120&gt;=0,L120&gt;O120),1,IF(AND(L120&gt;=0,O120&lt;=0),1,IF(AND(L120&lt;0,O120&lt;0,L120&gt;O120),1,0)))</f>
        <v>0</v>
      </c>
      <c r="R120" s="9">
        <v>7369</v>
      </c>
      <c r="S120" s="14">
        <v>0.13115366817356636</v>
      </c>
      <c r="T120" s="15">
        <v>87020</v>
      </c>
      <c r="U120" s="9">
        <v>342.87077683291199</v>
      </c>
      <c r="V120" s="9">
        <v>220</v>
      </c>
      <c r="W120" s="9">
        <v>89.666666666666671</v>
      </c>
      <c r="X120" s="9">
        <v>7156.4625565004208</v>
      </c>
      <c r="Y120" s="16">
        <v>0.1270761452834954</v>
      </c>
      <c r="Z120" s="11">
        <f>IF(Y120&lt;4%,1,0)</f>
        <v>0</v>
      </c>
      <c r="AA120" s="11">
        <f>IF(Y120&gt;5%,0,1)</f>
        <v>0</v>
      </c>
      <c r="AB120" s="17">
        <v>5.99</v>
      </c>
      <c r="AC120" s="18">
        <v>89.698699310032637</v>
      </c>
      <c r="AD120" s="11">
        <f>IF(AC120&gt;120,2,IF(AC120&gt;100,1,0))</f>
        <v>0</v>
      </c>
      <c r="AE120" s="9">
        <v>25479.768384742805</v>
      </c>
      <c r="AF120" s="9">
        <v>105.87497446967558</v>
      </c>
      <c r="AG120" s="9">
        <v>4249.5456000000004</v>
      </c>
      <c r="AH120" s="9">
        <v>86.451193240320734</v>
      </c>
      <c r="AI120" s="18">
        <v>81.654039279208362</v>
      </c>
      <c r="AJ120" s="11">
        <f>IF(AI120&gt;120,2,IF(AI120&lt;100,0,1))</f>
        <v>0</v>
      </c>
    </row>
    <row r="121" spans="1:36" ht="18" x14ac:dyDescent="0.25">
      <c r="A121" s="19" t="s">
        <v>405</v>
      </c>
      <c r="B121" s="19" t="s">
        <v>406</v>
      </c>
      <c r="C121" s="9">
        <v>38006</v>
      </c>
      <c r="D121" s="9">
        <v>38039</v>
      </c>
      <c r="E121" s="10">
        <v>33</v>
      </c>
      <c r="F121" s="11">
        <f>IF(E121&gt;0,1,0)</f>
        <v>1</v>
      </c>
      <c r="G121" s="9">
        <v>37960</v>
      </c>
      <c r="H121" s="9">
        <v>32320</v>
      </c>
      <c r="I121" s="53">
        <f>IF(H121&gt;G121,1,0)</f>
        <v>0</v>
      </c>
      <c r="J121" s="9">
        <v>20669.579666001471</v>
      </c>
      <c r="K121" s="9">
        <v>20687.526730385463</v>
      </c>
      <c r="L121" s="12">
        <v>17.947064383992256</v>
      </c>
      <c r="M121" s="9">
        <v>23796</v>
      </c>
      <c r="N121" s="9">
        <v>23996</v>
      </c>
      <c r="O121" s="9">
        <v>200</v>
      </c>
      <c r="P121" s="13">
        <v>11.143883797417981</v>
      </c>
      <c r="Q121" s="11">
        <f>IF(AND(L121&gt;=0,O121&gt;=0,L121&gt;O121),1,IF(AND(L121&gt;=0,O121&lt;=0),1,IF(AND(L121&lt;0,O121&lt;0,L121&gt;O121),1,0)))</f>
        <v>0</v>
      </c>
      <c r="R121" s="9">
        <v>2366</v>
      </c>
      <c r="S121" s="14">
        <v>0.10034352601891514</v>
      </c>
      <c r="T121" s="15">
        <v>38084</v>
      </c>
      <c r="U121" s="9">
        <v>-164.786682071211</v>
      </c>
      <c r="V121" s="9">
        <v>112</v>
      </c>
      <c r="W121" s="9">
        <v>0</v>
      </c>
      <c r="X121" s="9">
        <v>2642.7866820712111</v>
      </c>
      <c r="Y121" s="16">
        <v>0.11155234823651222</v>
      </c>
      <c r="Z121" s="11">
        <f>IF(Y121&lt;4%,1,0)</f>
        <v>0</v>
      </c>
      <c r="AA121" s="11">
        <f>IF(Y121&gt;5%,0,1)</f>
        <v>0</v>
      </c>
      <c r="AB121" s="17">
        <v>5.97</v>
      </c>
      <c r="AC121" s="18">
        <v>89.399204487628509</v>
      </c>
      <c r="AD121" s="11">
        <f>IF(AC121&gt;120,2,IF(AC121&gt;100,1,0))</f>
        <v>0</v>
      </c>
      <c r="AE121" s="9">
        <v>26557.945200222719</v>
      </c>
      <c r="AF121" s="9">
        <v>110.35507574410811</v>
      </c>
      <c r="AG121" s="9">
        <v>4799.88</v>
      </c>
      <c r="AH121" s="9">
        <v>97.646993930445319</v>
      </c>
      <c r="AI121" s="18">
        <v>88.484370358160646</v>
      </c>
      <c r="AJ121" s="11">
        <f>IF(AI121&gt;120,2,IF(AI121&lt;100,0,1))</f>
        <v>0</v>
      </c>
    </row>
    <row r="122" spans="1:36" ht="18" x14ac:dyDescent="0.25">
      <c r="A122" s="19" t="s">
        <v>425</v>
      </c>
      <c r="B122" s="19" t="s">
        <v>426</v>
      </c>
      <c r="C122" s="9">
        <v>915</v>
      </c>
      <c r="D122" s="9">
        <v>906</v>
      </c>
      <c r="E122" s="10">
        <v>-9</v>
      </c>
      <c r="F122" s="11">
        <f>IF(E122&gt;0,1,0)</f>
        <v>0</v>
      </c>
      <c r="G122" s="9">
        <v>920</v>
      </c>
      <c r="H122" s="9">
        <v>820</v>
      </c>
      <c r="I122" s="53">
        <f>IF(H122&gt;G122,1,0)</f>
        <v>0</v>
      </c>
      <c r="J122" s="9">
        <v>389.70362239297475</v>
      </c>
      <c r="K122" s="9">
        <v>385.87047200878152</v>
      </c>
      <c r="L122" s="12">
        <v>-3.8331503841932317</v>
      </c>
      <c r="M122" s="9">
        <v>461</v>
      </c>
      <c r="N122" s="9">
        <v>465</v>
      </c>
      <c r="O122" s="9">
        <v>4</v>
      </c>
      <c r="P122" s="13" t="s">
        <v>40</v>
      </c>
      <c r="Q122" s="11">
        <f>IF(AND(L122&gt;=0,O122&gt;=0,L122&gt;O122),1,IF(AND(L122&gt;=0,O122&lt;=0),1,IF(AND(L122&lt;0,O122&lt;0,L122&gt;O122),1,0)))</f>
        <v>0</v>
      </c>
      <c r="R122" s="9">
        <v>35</v>
      </c>
      <c r="S122" s="14">
        <v>8.1395348837209308E-2</v>
      </c>
      <c r="T122" s="15">
        <v>911</v>
      </c>
      <c r="U122" s="9">
        <v>-8.0922063666300765</v>
      </c>
      <c r="V122" s="9">
        <v>1</v>
      </c>
      <c r="W122" s="9">
        <v>0</v>
      </c>
      <c r="X122" s="9">
        <v>44.09220636663008</v>
      </c>
      <c r="Y122" s="16">
        <v>0.10230210293881689</v>
      </c>
      <c r="Z122" s="11">
        <f>IF(Y122&lt;4%,1,0)</f>
        <v>0</v>
      </c>
      <c r="AA122" s="11">
        <f>IF(Y122&gt;5%,0,1)</f>
        <v>0</v>
      </c>
      <c r="AB122" s="17">
        <v>6.53</v>
      </c>
      <c r="AC122" s="18">
        <v>97.785059514943768</v>
      </c>
      <c r="AD122" s="11">
        <f>IF(AC122&gt;120,2,IF(AC122&gt;100,1,0))</f>
        <v>0</v>
      </c>
      <c r="AE122" s="9">
        <v>24705.82277478739</v>
      </c>
      <c r="AF122" s="9">
        <v>102.65903190467121</v>
      </c>
      <c r="AG122" s="9">
        <v>5093.3999999999996</v>
      </c>
      <c r="AH122" s="9">
        <v>103.61825689086605</v>
      </c>
      <c r="AI122" s="18">
        <v>100.93437953621614</v>
      </c>
      <c r="AJ122" s="11">
        <f>IF(AI122&gt;120,2,IF(AI122&lt;100,0,1))</f>
        <v>1</v>
      </c>
    </row>
    <row r="123" spans="1:36" ht="18" x14ac:dyDescent="0.25">
      <c r="A123" s="19" t="s">
        <v>453</v>
      </c>
      <c r="B123" s="19" t="s">
        <v>454</v>
      </c>
      <c r="C123" s="9">
        <v>1837</v>
      </c>
      <c r="D123" s="9">
        <v>1832</v>
      </c>
      <c r="E123" s="10">
        <v>-5</v>
      </c>
      <c r="F123" s="11">
        <f>IF(E123&gt;0,1,0)</f>
        <v>0</v>
      </c>
      <c r="G123" s="9">
        <v>1870</v>
      </c>
      <c r="H123" s="9">
        <v>1840</v>
      </c>
      <c r="I123" s="53">
        <f>IF(H123&gt;G123,1,0)</f>
        <v>0</v>
      </c>
      <c r="J123" s="9">
        <v>814.78230184581969</v>
      </c>
      <c r="K123" s="9">
        <v>812.56460369163949</v>
      </c>
      <c r="L123" s="12">
        <v>-2.2176981541801979</v>
      </c>
      <c r="M123" s="9">
        <v>894</v>
      </c>
      <c r="N123" s="9">
        <v>904</v>
      </c>
      <c r="O123" s="9">
        <v>10</v>
      </c>
      <c r="P123" s="13" t="s">
        <v>40</v>
      </c>
      <c r="Q123" s="11">
        <f>IF(AND(L123&gt;=0,O123&gt;=0,L123&gt;O123),1,IF(AND(L123&gt;=0,O123&lt;=0),1,IF(AND(L123&lt;0,O123&lt;0,L123&gt;O123),1,0)))</f>
        <v>0</v>
      </c>
      <c r="R123" s="9">
        <v>43</v>
      </c>
      <c r="S123" s="14">
        <v>4.9086757990867577E-2</v>
      </c>
      <c r="T123" s="15">
        <v>1842</v>
      </c>
      <c r="U123" s="9">
        <v>-6.6530944625407162</v>
      </c>
      <c r="V123" s="9">
        <v>3</v>
      </c>
      <c r="W123" s="9">
        <v>0</v>
      </c>
      <c r="X123" s="9">
        <v>52.653094462540714</v>
      </c>
      <c r="Y123" s="16">
        <v>5.9901131356701609E-2</v>
      </c>
      <c r="Z123" s="11">
        <f>IF(Y123&lt;4%,1,0)</f>
        <v>0</v>
      </c>
      <c r="AA123" s="11">
        <f>IF(Y123&gt;5%,0,1)</f>
        <v>0</v>
      </c>
      <c r="AB123" s="17">
        <v>6.35</v>
      </c>
      <c r="AC123" s="18">
        <v>95.089606113306715</v>
      </c>
      <c r="AD123" s="11">
        <f>IF(AC123&gt;120,2,IF(AC123&gt;100,1,0))</f>
        <v>0</v>
      </c>
      <c r="AE123" s="9">
        <v>22374.769153565267</v>
      </c>
      <c r="AF123" s="9">
        <v>92.972906077007863</v>
      </c>
      <c r="AG123" s="9">
        <v>4634.1029999999992</v>
      </c>
      <c r="AH123" s="9">
        <v>94.274487594285347</v>
      </c>
      <c r="AI123" s="18">
        <v>101.39995787181203</v>
      </c>
      <c r="AJ123" s="11">
        <f>IF(AI123&gt;120,2,IF(AI123&lt;100,0,1))</f>
        <v>1</v>
      </c>
    </row>
    <row r="124" spans="1:36" ht="18" x14ac:dyDescent="0.25">
      <c r="A124" s="19" t="s">
        <v>471</v>
      </c>
      <c r="B124" s="19" t="s">
        <v>472</v>
      </c>
      <c r="C124" s="9">
        <v>2090</v>
      </c>
      <c r="D124" s="9">
        <v>2046</v>
      </c>
      <c r="E124" s="10">
        <v>-44</v>
      </c>
      <c r="F124" s="11">
        <f>IF(E124&gt;0,1,0)</f>
        <v>0</v>
      </c>
      <c r="G124" s="9">
        <v>2110</v>
      </c>
      <c r="H124" s="9">
        <v>1980</v>
      </c>
      <c r="I124" s="53">
        <f>IF(H124&gt;G124,1,0)</f>
        <v>0</v>
      </c>
      <c r="J124" s="9">
        <v>928.66698518872431</v>
      </c>
      <c r="K124" s="9">
        <v>909.1161012900144</v>
      </c>
      <c r="L124" s="12">
        <v>-19.550883898709913</v>
      </c>
      <c r="M124" s="9">
        <v>988</v>
      </c>
      <c r="N124" s="9">
        <v>991</v>
      </c>
      <c r="O124" s="9">
        <v>3</v>
      </c>
      <c r="P124" s="13" t="s">
        <v>40</v>
      </c>
      <c r="Q124" s="11">
        <f>IF(AND(L124&gt;=0,O124&gt;=0,L124&gt;O124),1,IF(AND(L124&gt;=0,O124&lt;=0),1,IF(AND(L124&lt;0,O124&lt;0,L124&gt;O124),1,0)))</f>
        <v>0</v>
      </c>
      <c r="R124" s="9">
        <v>87</v>
      </c>
      <c r="S124" s="14">
        <v>8.1843838193791152E-2</v>
      </c>
      <c r="T124" s="15">
        <v>2093</v>
      </c>
      <c r="U124" s="9">
        <v>-19.10654562828476</v>
      </c>
      <c r="V124" s="9">
        <v>0</v>
      </c>
      <c r="W124" s="9">
        <v>0</v>
      </c>
      <c r="X124" s="9">
        <v>106.10654562828476</v>
      </c>
      <c r="Y124" s="16">
        <v>9.9818010939120197E-2</v>
      </c>
      <c r="Z124" s="11">
        <f>IF(Y124&lt;4%,1,0)</f>
        <v>0</v>
      </c>
      <c r="AA124" s="11">
        <f>IF(Y124&gt;5%,0,1)</f>
        <v>0</v>
      </c>
      <c r="AB124" s="17">
        <v>5.68</v>
      </c>
      <c r="AC124" s="18">
        <v>85.05652956276883</v>
      </c>
      <c r="AD124" s="11">
        <f>IF(AC124&gt;120,2,IF(AC124&gt;100,1,0))</f>
        <v>0</v>
      </c>
      <c r="AE124" s="9">
        <v>20926.575131637896</v>
      </c>
      <c r="AF124" s="9">
        <v>86.955288381922799</v>
      </c>
      <c r="AG124" s="9">
        <v>4362.24</v>
      </c>
      <c r="AH124" s="9">
        <v>88.743806679155682</v>
      </c>
      <c r="AI124" s="18">
        <v>102.05682521502015</v>
      </c>
      <c r="AJ124" s="11">
        <f>IF(AI124&gt;120,2,IF(AI124&lt;100,0,1))</f>
        <v>1</v>
      </c>
    </row>
    <row r="125" spans="1:36" ht="18" x14ac:dyDescent="0.25">
      <c r="A125" s="19" t="s">
        <v>481</v>
      </c>
      <c r="B125" s="19" t="s">
        <v>482</v>
      </c>
      <c r="C125" s="9">
        <v>7433</v>
      </c>
      <c r="D125" s="9">
        <v>7301</v>
      </c>
      <c r="E125" s="10">
        <v>-132</v>
      </c>
      <c r="F125" s="11">
        <f>IF(E125&gt;0,1,0)</f>
        <v>0</v>
      </c>
      <c r="G125" s="9">
        <v>7270</v>
      </c>
      <c r="H125" s="9">
        <v>6560</v>
      </c>
      <c r="I125" s="53">
        <f>IF(H125&gt;G125,1,0)</f>
        <v>0</v>
      </c>
      <c r="J125" s="9">
        <v>3676.9411844978163</v>
      </c>
      <c r="K125" s="9">
        <v>3611.6436954148467</v>
      </c>
      <c r="L125" s="12">
        <v>-65.297489082969605</v>
      </c>
      <c r="M125" s="9">
        <v>4044</v>
      </c>
      <c r="N125" s="9">
        <v>4142</v>
      </c>
      <c r="O125" s="9">
        <v>98</v>
      </c>
      <c r="P125" s="13" t="s">
        <v>40</v>
      </c>
      <c r="Q125" s="11">
        <f>IF(AND(L125&gt;=0,O125&gt;=0,L125&gt;O125),1,IF(AND(L125&gt;=0,O125&lt;=0),1,IF(AND(L125&lt;0,O125&lt;0,L125&gt;O125),1,0)))</f>
        <v>0</v>
      </c>
      <c r="R125" s="9">
        <v>245</v>
      </c>
      <c r="S125" s="14">
        <v>6.1697305464618483E-2</v>
      </c>
      <c r="T125" s="15">
        <v>7328</v>
      </c>
      <c r="U125" s="9">
        <v>-27.207287117903928</v>
      </c>
      <c r="V125" s="9">
        <v>31</v>
      </c>
      <c r="W125" s="9">
        <v>0</v>
      </c>
      <c r="X125" s="9">
        <v>303.20728711790395</v>
      </c>
      <c r="Y125" s="16">
        <v>7.5763939809571204E-2</v>
      </c>
      <c r="Z125" s="11">
        <f>IF(Y125&lt;4%,1,0)</f>
        <v>0</v>
      </c>
      <c r="AA125" s="11">
        <f>IF(Y125&gt;5%,0,1)</f>
        <v>0</v>
      </c>
      <c r="AB125" s="17">
        <v>6.63</v>
      </c>
      <c r="AC125" s="18">
        <v>99.282533626964337</v>
      </c>
      <c r="AD125" s="11">
        <f>IF(AC125&gt;120,2,IF(AC125&gt;100,1,0))</f>
        <v>0</v>
      </c>
      <c r="AE125" s="9">
        <v>24494.986636129495</v>
      </c>
      <c r="AF125" s="9">
        <v>101.78295365856533</v>
      </c>
      <c r="AG125" s="9">
        <v>5410.08</v>
      </c>
      <c r="AH125" s="9">
        <v>110.06067837596432</v>
      </c>
      <c r="AI125" s="18">
        <v>108.13272205203135</v>
      </c>
      <c r="AJ125" s="11">
        <f>IF(AI125&gt;120,2,IF(AI125&lt;100,0,1))</f>
        <v>1</v>
      </c>
    </row>
    <row r="126" spans="1:36" ht="18" x14ac:dyDescent="0.25">
      <c r="A126" s="19" t="s">
        <v>493</v>
      </c>
      <c r="B126" s="19" t="s">
        <v>494</v>
      </c>
      <c r="C126" s="9">
        <v>1342</v>
      </c>
      <c r="D126" s="9">
        <v>1339</v>
      </c>
      <c r="E126" s="10">
        <v>-3</v>
      </c>
      <c r="F126" s="11">
        <f>IF(E126&gt;0,1,0)</f>
        <v>0</v>
      </c>
      <c r="G126" s="9">
        <v>1320</v>
      </c>
      <c r="H126" s="9">
        <v>1160</v>
      </c>
      <c r="I126" s="53">
        <f>IF(H126&gt;G126,1,0)</f>
        <v>0</v>
      </c>
      <c r="J126" s="9">
        <v>580.4602698650674</v>
      </c>
      <c r="K126" s="9">
        <v>579.16266866566718</v>
      </c>
      <c r="L126" s="12">
        <v>-1.2976011994002192</v>
      </c>
      <c r="M126" s="9">
        <v>629</v>
      </c>
      <c r="N126" s="9">
        <v>640</v>
      </c>
      <c r="O126" s="9">
        <v>11</v>
      </c>
      <c r="P126" s="13" t="s">
        <v>40</v>
      </c>
      <c r="Q126" s="11">
        <f>IF(AND(L126&gt;=0,O126&gt;=0,L126&gt;O126),1,IF(AND(L126&gt;=0,O126&lt;=0),1,IF(AND(L126&lt;0,O126&lt;0,L126&gt;O126),1,0)))</f>
        <v>0</v>
      </c>
      <c r="R126" s="9">
        <v>38</v>
      </c>
      <c r="S126" s="14">
        <v>6.0606060606060608E-2</v>
      </c>
      <c r="T126" s="15">
        <v>1334</v>
      </c>
      <c r="U126" s="9">
        <v>0.4325337331334333</v>
      </c>
      <c r="V126" s="9">
        <v>6</v>
      </c>
      <c r="W126" s="9">
        <v>0</v>
      </c>
      <c r="X126" s="9">
        <v>43.567466266866568</v>
      </c>
      <c r="Y126" s="16">
        <v>6.8826960927119374E-2</v>
      </c>
      <c r="Z126" s="11">
        <f>IF(Y126&lt;4%,1,0)</f>
        <v>0</v>
      </c>
      <c r="AA126" s="11">
        <f>IF(Y126&gt;5%,0,1)</f>
        <v>0</v>
      </c>
      <c r="AB126" s="17">
        <v>6.53</v>
      </c>
      <c r="AC126" s="18">
        <v>97.785059514943768</v>
      </c>
      <c r="AD126" s="11">
        <f>IF(AC126&gt;120,2,IF(AC126&gt;100,1,0))</f>
        <v>0</v>
      </c>
      <c r="AE126" s="9">
        <v>23283.245619212619</v>
      </c>
      <c r="AF126" s="9">
        <v>96.747858861284726</v>
      </c>
      <c r="AG126" s="9">
        <v>5093.3999999999996</v>
      </c>
      <c r="AH126" s="9">
        <v>103.61825689086605</v>
      </c>
      <c r="AI126" s="18">
        <v>107.10134375111284</v>
      </c>
      <c r="AJ126" s="11">
        <f>IF(AI126&gt;120,2,IF(AI126&lt;100,0,1))</f>
        <v>1</v>
      </c>
    </row>
    <row r="127" spans="1:36" ht="18" x14ac:dyDescent="0.25">
      <c r="A127" s="19" t="s">
        <v>511</v>
      </c>
      <c r="B127" s="19" t="s">
        <v>512</v>
      </c>
      <c r="C127" s="9">
        <v>3067</v>
      </c>
      <c r="D127" s="9">
        <v>3068</v>
      </c>
      <c r="E127" s="10">
        <v>1</v>
      </c>
      <c r="F127" s="11">
        <f>IF(E127&gt;0,1,0)</f>
        <v>1</v>
      </c>
      <c r="G127" s="9">
        <v>3060</v>
      </c>
      <c r="H127" s="9">
        <v>2700</v>
      </c>
      <c r="I127" s="53">
        <f>IF(H127&gt;G127,1,0)</f>
        <v>0</v>
      </c>
      <c r="J127" s="9">
        <v>1308.6937172774869</v>
      </c>
      <c r="K127" s="9">
        <v>1309.1204188481677</v>
      </c>
      <c r="L127" s="12">
        <v>0.42670157068073422</v>
      </c>
      <c r="M127" s="9">
        <v>1545</v>
      </c>
      <c r="N127" s="9">
        <v>1573</v>
      </c>
      <c r="O127" s="9">
        <v>28</v>
      </c>
      <c r="P127" s="13">
        <v>65.619631901840492</v>
      </c>
      <c r="Q127" s="11">
        <f>IF(AND(L127&gt;=0,O127&gt;=0,L127&gt;O127),1,IF(AND(L127&gt;=0,O127&lt;=0),1,IF(AND(L127&lt;0,O127&lt;0,L127&gt;O127),1,0)))</f>
        <v>0</v>
      </c>
      <c r="R127" s="9">
        <v>153</v>
      </c>
      <c r="S127" s="14">
        <v>0.1028225806451613</v>
      </c>
      <c r="T127" s="15">
        <v>3056</v>
      </c>
      <c r="U127" s="9">
        <v>-6.4005235602094244</v>
      </c>
      <c r="V127" s="9">
        <v>13</v>
      </c>
      <c r="W127" s="9">
        <v>0</v>
      </c>
      <c r="X127" s="9">
        <v>172.40052356020942</v>
      </c>
      <c r="Y127" s="16">
        <v>0.11485711096616218</v>
      </c>
      <c r="Z127" s="11">
        <f>IF(Y127&lt;4%,1,0)</f>
        <v>0</v>
      </c>
      <c r="AA127" s="11">
        <f>IF(Y127&gt;5%,0,1)</f>
        <v>0</v>
      </c>
      <c r="AB127" s="17">
        <v>5.5</v>
      </c>
      <c r="AC127" s="18">
        <v>82.361076161131791</v>
      </c>
      <c r="AD127" s="11">
        <f>IF(AC127&gt;120,2,IF(AC127&gt;100,1,0))</f>
        <v>0</v>
      </c>
      <c r="AE127" s="9">
        <v>22566.06506350806</v>
      </c>
      <c r="AF127" s="9">
        <v>93.767789659759515</v>
      </c>
      <c r="AG127" s="9">
        <v>4290</v>
      </c>
      <c r="AH127" s="9">
        <v>87.274182679902495</v>
      </c>
      <c r="AI127" s="18">
        <v>93.074799988973439</v>
      </c>
      <c r="AJ127" s="11">
        <f>IF(AI127&gt;120,2,IF(AI127&lt;100,0,1))</f>
        <v>0</v>
      </c>
    </row>
    <row r="128" spans="1:36" ht="18" x14ac:dyDescent="0.25">
      <c r="A128" s="19" t="s">
        <v>517</v>
      </c>
      <c r="B128" s="19" t="s">
        <v>518</v>
      </c>
      <c r="C128" s="9">
        <v>3681</v>
      </c>
      <c r="D128" s="9">
        <v>3685</v>
      </c>
      <c r="E128" s="10">
        <v>4</v>
      </c>
      <c r="F128" s="11">
        <f>IF(E128&gt;0,1,0)</f>
        <v>1</v>
      </c>
      <c r="G128" s="9">
        <v>3780</v>
      </c>
      <c r="H128" s="9">
        <v>3380</v>
      </c>
      <c r="I128" s="53">
        <f>IF(H128&gt;G128,1,0)</f>
        <v>0</v>
      </c>
      <c r="J128" s="9">
        <v>1799.3516422853988</v>
      </c>
      <c r="K128" s="9">
        <v>1801.3069279602539</v>
      </c>
      <c r="L128" s="12">
        <v>1.9552856748550766</v>
      </c>
      <c r="M128" s="9">
        <v>2112</v>
      </c>
      <c r="N128" s="9">
        <v>2119</v>
      </c>
      <c r="O128" s="9">
        <v>7</v>
      </c>
      <c r="P128" s="13">
        <v>3.5800395256916997</v>
      </c>
      <c r="Q128" s="11">
        <f>IF(AND(L128&gt;=0,O128&gt;=0,L128&gt;O128),1,IF(AND(L128&gt;=0,O128&lt;=0),1,IF(AND(L128&lt;0,O128&lt;0,L128&gt;O128),1,0)))</f>
        <v>0</v>
      </c>
      <c r="R128" s="9">
        <v>186</v>
      </c>
      <c r="S128" s="14">
        <v>9.2768079800498754E-2</v>
      </c>
      <c r="T128" s="15">
        <v>3623</v>
      </c>
      <c r="U128" s="9">
        <v>-14.664642561413192</v>
      </c>
      <c r="V128" s="9">
        <v>1</v>
      </c>
      <c r="W128" s="9">
        <v>0</v>
      </c>
      <c r="X128" s="9">
        <v>201.66464256141319</v>
      </c>
      <c r="Y128" s="16">
        <v>0.10053072909342632</v>
      </c>
      <c r="Z128" s="11">
        <f>IF(Y128&lt;4%,1,0)</f>
        <v>0</v>
      </c>
      <c r="AA128" s="11">
        <f>IF(Y128&gt;5%,0,1)</f>
        <v>0</v>
      </c>
      <c r="AB128" s="17">
        <v>5.29</v>
      </c>
      <c r="AC128" s="18">
        <v>79.216380525888582</v>
      </c>
      <c r="AD128" s="11">
        <f>IF(AC128&gt;120,2,IF(AC128&gt;100,1,0))</f>
        <v>0</v>
      </c>
      <c r="AE128" s="9">
        <v>22959.103328071225</v>
      </c>
      <c r="AF128" s="9">
        <v>95.40096448293211</v>
      </c>
      <c r="AG128" s="9">
        <v>4126.2000000000007</v>
      </c>
      <c r="AH128" s="9">
        <v>83.941895704851703</v>
      </c>
      <c r="AI128" s="18">
        <v>87.988518941933222</v>
      </c>
      <c r="AJ128" s="11">
        <f>IF(AI128&gt;120,2,IF(AI128&lt;100,0,1))</f>
        <v>0</v>
      </c>
    </row>
    <row r="129" spans="1:36" ht="18" x14ac:dyDescent="0.25">
      <c r="A129" s="19" t="s">
        <v>525</v>
      </c>
      <c r="B129" s="19" t="s">
        <v>526</v>
      </c>
      <c r="C129" s="9">
        <v>4337</v>
      </c>
      <c r="D129" s="9">
        <v>4386</v>
      </c>
      <c r="E129" s="10">
        <v>49</v>
      </c>
      <c r="F129" s="11">
        <f>IF(E129&gt;0,1,0)</f>
        <v>1</v>
      </c>
      <c r="G129" s="9">
        <v>4230</v>
      </c>
      <c r="H129" s="9">
        <v>3450</v>
      </c>
      <c r="I129" s="53">
        <f>IF(H129&gt;G129,1,0)</f>
        <v>0</v>
      </c>
      <c r="J129" s="9">
        <v>2001.7707500587819</v>
      </c>
      <c r="K129" s="9">
        <v>2024.3870209264048</v>
      </c>
      <c r="L129" s="12">
        <v>22.616270867622916</v>
      </c>
      <c r="M129" s="9">
        <v>2464</v>
      </c>
      <c r="N129" s="9">
        <v>2487</v>
      </c>
      <c r="O129" s="9">
        <v>23</v>
      </c>
      <c r="P129" s="13">
        <v>1.0169669497957106</v>
      </c>
      <c r="Q129" s="11">
        <f>IF(AND(L129&gt;=0,O129&gt;=0,L129&gt;O129),1,IF(AND(L129&gt;=0,O129&lt;=0),1,IF(AND(L129&lt;0,O129&lt;0,L129&gt;O129),1,0)))</f>
        <v>0</v>
      </c>
      <c r="R129" s="9">
        <v>228</v>
      </c>
      <c r="S129" s="14">
        <v>0.10115350488021295</v>
      </c>
      <c r="T129" s="15">
        <v>4253</v>
      </c>
      <c r="U129" s="9">
        <v>42.463202445332705</v>
      </c>
      <c r="V129" s="9">
        <v>18</v>
      </c>
      <c r="W129" s="9">
        <v>0</v>
      </c>
      <c r="X129" s="9">
        <v>203.53679755466729</v>
      </c>
      <c r="Y129" s="16">
        <v>8.9584858078638765E-2</v>
      </c>
      <c r="Z129" s="11">
        <f>IF(Y129&lt;4%,1,0)</f>
        <v>0</v>
      </c>
      <c r="AA129" s="11">
        <f>IF(Y129&gt;5%,0,1)</f>
        <v>0</v>
      </c>
      <c r="AB129" s="17">
        <v>5.5</v>
      </c>
      <c r="AC129" s="18">
        <v>82.361076161131791</v>
      </c>
      <c r="AD129" s="11">
        <f>IF(AC129&gt;120,2,IF(AC129&gt;100,1,0))</f>
        <v>0</v>
      </c>
      <c r="AE129" s="9">
        <v>22035.311571996488</v>
      </c>
      <c r="AF129" s="9">
        <v>91.562372737793794</v>
      </c>
      <c r="AG129" s="9">
        <v>3993</v>
      </c>
      <c r="AH129" s="9">
        <v>81.232123878986172</v>
      </c>
      <c r="AI129" s="18">
        <v>88.717801264947283</v>
      </c>
      <c r="AJ129" s="11">
        <f>IF(AI129&gt;120,2,IF(AI129&lt;100,0,1))</f>
        <v>0</v>
      </c>
    </row>
    <row r="130" spans="1:36" ht="18" x14ac:dyDescent="0.25">
      <c r="A130" s="19" t="s">
        <v>531</v>
      </c>
      <c r="B130" s="19" t="s">
        <v>532</v>
      </c>
      <c r="C130" s="9">
        <v>1607</v>
      </c>
      <c r="D130" s="9">
        <v>1573</v>
      </c>
      <c r="E130" s="10">
        <v>-34</v>
      </c>
      <c r="F130" s="11">
        <f>IF(E130&gt;0,1,0)</f>
        <v>0</v>
      </c>
      <c r="G130" s="9">
        <v>1560</v>
      </c>
      <c r="H130" s="9">
        <v>1350</v>
      </c>
      <c r="I130" s="53">
        <f>IF(H130&gt;G130,1,0)</f>
        <v>0</v>
      </c>
      <c r="J130" s="9">
        <v>722.89329073482429</v>
      </c>
      <c r="K130" s="9">
        <v>707.59872204472845</v>
      </c>
      <c r="L130" s="12">
        <v>-15.294568690095844</v>
      </c>
      <c r="M130" s="9">
        <v>811</v>
      </c>
      <c r="N130" s="9">
        <v>814</v>
      </c>
      <c r="O130" s="9">
        <v>3</v>
      </c>
      <c r="P130" s="13" t="s">
        <v>40</v>
      </c>
      <c r="Q130" s="11">
        <f>IF(AND(L130&gt;=0,O130&gt;=0,L130&gt;O130),1,IF(AND(L130&gt;=0,O130&lt;=0),1,IF(AND(L130&lt;0,O130&lt;0,L130&gt;O130),1,0)))</f>
        <v>0</v>
      </c>
      <c r="R130" s="9">
        <v>35</v>
      </c>
      <c r="S130" s="14">
        <v>4.6419098143236075E-2</v>
      </c>
      <c r="T130" s="15">
        <v>1565</v>
      </c>
      <c r="U130" s="9">
        <v>4.0485623003194888</v>
      </c>
      <c r="V130" s="9">
        <v>0</v>
      </c>
      <c r="W130" s="9">
        <v>0</v>
      </c>
      <c r="X130" s="9">
        <v>30.951437699680511</v>
      </c>
      <c r="Y130" s="16">
        <v>4.1049652121592187E-2</v>
      </c>
      <c r="Z130" s="11">
        <f>IF(Y130&lt;4%,1,0)</f>
        <v>0</v>
      </c>
      <c r="AA130" s="11">
        <f>IF(Y130&gt;5%,0,1)</f>
        <v>1</v>
      </c>
      <c r="AB130" s="17">
        <v>5.5</v>
      </c>
      <c r="AC130" s="18">
        <v>82.361076161131791</v>
      </c>
      <c r="AD130" s="11">
        <f>IF(AC130&gt;120,2,IF(AC130&gt;100,1,0))</f>
        <v>0</v>
      </c>
      <c r="AE130" s="9">
        <v>18830.842177036226</v>
      </c>
      <c r="AF130" s="9">
        <v>78.246980295552049</v>
      </c>
      <c r="AG130" s="9">
        <v>3993</v>
      </c>
      <c r="AH130" s="9">
        <v>81.232123878986172</v>
      </c>
      <c r="AI130" s="18">
        <v>103.81502720253066</v>
      </c>
      <c r="AJ130" s="11">
        <f>IF(AI130&gt;120,2,IF(AI130&lt;100,0,1))</f>
        <v>1</v>
      </c>
    </row>
    <row r="131" spans="1:36" ht="18" x14ac:dyDescent="0.25">
      <c r="A131" s="19" t="s">
        <v>535</v>
      </c>
      <c r="B131" s="19" t="s">
        <v>536</v>
      </c>
      <c r="C131" s="9">
        <v>1070</v>
      </c>
      <c r="D131" s="9">
        <v>1067</v>
      </c>
      <c r="E131" s="10">
        <v>-3</v>
      </c>
      <c r="F131" s="11">
        <f>IF(E131&gt;0,1,0)</f>
        <v>0</v>
      </c>
      <c r="G131" s="9">
        <v>1050</v>
      </c>
      <c r="H131" s="9">
        <v>820</v>
      </c>
      <c r="I131" s="53">
        <f>IF(H131&gt;G131,1,0)</f>
        <v>0</v>
      </c>
      <c r="J131" s="9">
        <v>451.32701421800954</v>
      </c>
      <c r="K131" s="9">
        <v>450.06161137440762</v>
      </c>
      <c r="L131" s="12">
        <v>-1.2654028436019189</v>
      </c>
      <c r="M131" s="9">
        <v>496</v>
      </c>
      <c r="N131" s="9">
        <v>507</v>
      </c>
      <c r="O131" s="9">
        <v>11</v>
      </c>
      <c r="P131" s="13" t="s">
        <v>40</v>
      </c>
      <c r="Q131" s="11">
        <f>IF(AND(L131&gt;=0,O131&gt;=0,L131&gt;O131),1,IF(AND(L131&gt;=0,O131&lt;=0),1,IF(AND(L131&lt;0,O131&lt;0,L131&gt;O131),1,0)))</f>
        <v>0</v>
      </c>
      <c r="R131" s="9">
        <v>35</v>
      </c>
      <c r="S131" s="14">
        <v>7.08502024291498E-2</v>
      </c>
      <c r="T131" s="15">
        <v>1055</v>
      </c>
      <c r="U131" s="9">
        <v>-4.218009478672986</v>
      </c>
      <c r="V131" s="9">
        <v>8</v>
      </c>
      <c r="W131" s="9">
        <v>0</v>
      </c>
      <c r="X131" s="9">
        <v>47.218009478672982</v>
      </c>
      <c r="Y131" s="16">
        <v>9.405977983799399E-2</v>
      </c>
      <c r="Z131" s="11">
        <f>IF(Y131&lt;4%,1,0)</f>
        <v>0</v>
      </c>
      <c r="AA131" s="11">
        <f>IF(Y131&gt;5%,0,1)</f>
        <v>0</v>
      </c>
      <c r="AB131" s="17">
        <v>5.5</v>
      </c>
      <c r="AC131" s="18">
        <v>82.361076161131791</v>
      </c>
      <c r="AD131" s="11">
        <f>IF(AC131&gt;120,2,IF(AC131&gt;100,1,0))</f>
        <v>0</v>
      </c>
      <c r="AE131" s="9">
        <v>18995.713173489243</v>
      </c>
      <c r="AF131" s="9">
        <v>78.932061583445773</v>
      </c>
      <c r="AG131" s="9">
        <v>3993</v>
      </c>
      <c r="AH131" s="9">
        <v>81.232123878986172</v>
      </c>
      <c r="AI131" s="18">
        <v>102.91397722218217</v>
      </c>
      <c r="AJ131" s="11">
        <f>IF(AI131&gt;120,2,IF(AI131&lt;100,0,1))</f>
        <v>1</v>
      </c>
    </row>
    <row r="132" spans="1:36" ht="18" x14ac:dyDescent="0.25">
      <c r="A132" s="19" t="s">
        <v>543</v>
      </c>
      <c r="B132" s="19" t="s">
        <v>544</v>
      </c>
      <c r="C132" s="9">
        <v>1511</v>
      </c>
      <c r="D132" s="9">
        <v>1512</v>
      </c>
      <c r="E132" s="10">
        <v>1</v>
      </c>
      <c r="F132" s="11">
        <f>IF(E132&gt;0,1,0)</f>
        <v>1</v>
      </c>
      <c r="G132" s="9">
        <v>1490</v>
      </c>
      <c r="H132" s="9">
        <v>1220</v>
      </c>
      <c r="I132" s="53">
        <f>IF(H132&gt;G132,1,0)</f>
        <v>0</v>
      </c>
      <c r="J132" s="9">
        <v>728.73031496062993</v>
      </c>
      <c r="K132" s="9">
        <v>729.2125984251968</v>
      </c>
      <c r="L132" s="12">
        <v>0.48228346456687632</v>
      </c>
      <c r="M132" s="9">
        <v>849</v>
      </c>
      <c r="N132" s="9">
        <v>850</v>
      </c>
      <c r="O132" s="9">
        <v>1</v>
      </c>
      <c r="P132" s="13">
        <v>2.073469387755102</v>
      </c>
      <c r="Q132" s="11">
        <f>IF(AND(L132&gt;=0,O132&gt;=0,L132&gt;O132),1,IF(AND(L132&gt;=0,O132&lt;=0),1,IF(AND(L132&lt;0,O132&lt;0,L132&gt;O132),1,0)))</f>
        <v>0</v>
      </c>
      <c r="R132" s="9">
        <v>41</v>
      </c>
      <c r="S132" s="14">
        <v>5.1964512040557666E-2</v>
      </c>
      <c r="T132" s="15">
        <v>1524</v>
      </c>
      <c r="U132" s="9">
        <v>-5.78740157480315</v>
      </c>
      <c r="V132" s="9">
        <v>2</v>
      </c>
      <c r="W132" s="9">
        <v>0</v>
      </c>
      <c r="X132" s="9">
        <v>48.787401574803148</v>
      </c>
      <c r="Y132" s="16">
        <v>6.1678130941596902E-2</v>
      </c>
      <c r="Z132" s="11">
        <f>IF(Y132&lt;4%,1,0)</f>
        <v>0</v>
      </c>
      <c r="AA132" s="11">
        <f>IF(Y132&gt;5%,0,1)</f>
        <v>0</v>
      </c>
      <c r="AB132" s="17">
        <v>5.14</v>
      </c>
      <c r="AC132" s="18">
        <v>76.970169357857714</v>
      </c>
      <c r="AD132" s="11">
        <f>IF(AC132&gt;120,2,IF(AC132&gt;100,1,0))</f>
        <v>0</v>
      </c>
      <c r="AE132" s="9">
        <v>22010.992375668902</v>
      </c>
      <c r="AF132" s="9">
        <v>91.46132023796622</v>
      </c>
      <c r="AG132" s="9">
        <v>3808.74</v>
      </c>
      <c r="AH132" s="9">
        <v>77.483606186538893</v>
      </c>
      <c r="AI132" s="18">
        <v>84.717349350457894</v>
      </c>
      <c r="AJ132" s="11">
        <f>IF(AI132&gt;120,2,IF(AI132&lt;100,0,1))</f>
        <v>0</v>
      </c>
    </row>
    <row r="133" spans="1:36" ht="18" x14ac:dyDescent="0.25">
      <c r="A133" s="19" t="s">
        <v>545</v>
      </c>
      <c r="B133" s="19" t="s">
        <v>546</v>
      </c>
      <c r="C133" s="9">
        <v>5787</v>
      </c>
      <c r="D133" s="9">
        <v>5814</v>
      </c>
      <c r="E133" s="10">
        <v>27</v>
      </c>
      <c r="F133" s="11">
        <f>IF(E133&gt;0,1,0)</f>
        <v>1</v>
      </c>
      <c r="G133" s="9">
        <v>5790</v>
      </c>
      <c r="H133" s="9">
        <v>4980</v>
      </c>
      <c r="I133" s="53">
        <f>IF(H133&gt;G133,1,0)</f>
        <v>0</v>
      </c>
      <c r="J133" s="9">
        <v>2558.8639196675899</v>
      </c>
      <c r="K133" s="9">
        <v>2570.8026315789475</v>
      </c>
      <c r="L133" s="12">
        <v>11.938711911357586</v>
      </c>
      <c r="M133" s="9">
        <v>3015</v>
      </c>
      <c r="N133" s="9">
        <v>3028</v>
      </c>
      <c r="O133" s="9">
        <v>13</v>
      </c>
      <c r="P133" s="13">
        <v>1.0888946895211578</v>
      </c>
      <c r="Q133" s="11">
        <f>IF(AND(L133&gt;=0,O133&gt;=0,L133&gt;O133),1,IF(AND(L133&gt;=0,O133&lt;=0),1,IF(AND(L133&lt;0,O133&lt;0,L133&gt;O133),1,0)))</f>
        <v>0</v>
      </c>
      <c r="R133" s="9">
        <v>251</v>
      </c>
      <c r="S133" s="14">
        <v>8.7031900138696258E-2</v>
      </c>
      <c r="T133" s="15">
        <v>5776</v>
      </c>
      <c r="U133" s="9">
        <v>-13.265235457063712</v>
      </c>
      <c r="V133" s="9">
        <v>4</v>
      </c>
      <c r="W133" s="9">
        <v>0</v>
      </c>
      <c r="X133" s="9">
        <v>268.26523545706374</v>
      </c>
      <c r="Y133" s="16">
        <v>9.2889624465742296E-2</v>
      </c>
      <c r="Z133" s="11">
        <f>IF(Y133&lt;4%,1,0)</f>
        <v>0</v>
      </c>
      <c r="AA133" s="11">
        <f>IF(Y133&gt;5%,0,1)</f>
        <v>0</v>
      </c>
      <c r="AB133" s="17">
        <v>5.25</v>
      </c>
      <c r="AC133" s="18">
        <v>78.617390881080354</v>
      </c>
      <c r="AD133" s="11">
        <f>IF(AC133&gt;120,2,IF(AC133&gt;100,1,0))</f>
        <v>0</v>
      </c>
      <c r="AE133" s="9">
        <v>24052.238393810771</v>
      </c>
      <c r="AF133" s="9">
        <v>99.943221124730442</v>
      </c>
      <c r="AG133" s="9">
        <v>3963.96</v>
      </c>
      <c r="AH133" s="9">
        <v>80.641344796229916</v>
      </c>
      <c r="AI133" s="18">
        <v>80.68715805706168</v>
      </c>
      <c r="AJ133" s="11">
        <f>IF(AI133&gt;120,2,IF(AI133&lt;100,0,1))</f>
        <v>0</v>
      </c>
    </row>
    <row r="134" spans="1:36" ht="18" x14ac:dyDescent="0.25">
      <c r="A134" s="19" t="s">
        <v>569</v>
      </c>
      <c r="B134" s="19" t="s">
        <v>570</v>
      </c>
      <c r="C134" s="9">
        <v>3891</v>
      </c>
      <c r="D134" s="9">
        <v>3819</v>
      </c>
      <c r="E134" s="10">
        <v>-72</v>
      </c>
      <c r="F134" s="11">
        <f>IF(E134&gt;0,1,0)</f>
        <v>0</v>
      </c>
      <c r="G134" s="9">
        <v>3800</v>
      </c>
      <c r="H134" s="9">
        <v>3290</v>
      </c>
      <c r="I134" s="53">
        <f>IF(H134&gt;G134,1,0)</f>
        <v>0</v>
      </c>
      <c r="J134" s="9">
        <v>1759.9197138314787</v>
      </c>
      <c r="K134" s="9">
        <v>1727.3537360890305</v>
      </c>
      <c r="L134" s="12">
        <v>-32.56597774244824</v>
      </c>
      <c r="M134" s="9">
        <v>1960</v>
      </c>
      <c r="N134" s="9">
        <v>1979</v>
      </c>
      <c r="O134" s="9">
        <v>19</v>
      </c>
      <c r="P134" s="13" t="s">
        <v>40</v>
      </c>
      <c r="Q134" s="11">
        <f>IF(AND(L134&gt;=0,O134&gt;=0,L134&gt;O134),1,IF(AND(L134&gt;=0,O134&lt;=0),1,IF(AND(L134&lt;0,O134&lt;0,L134&gt;O134),1,0)))</f>
        <v>0</v>
      </c>
      <c r="R134" s="9">
        <v>104</v>
      </c>
      <c r="S134" s="14">
        <v>5.6737588652482268E-2</v>
      </c>
      <c r="T134" s="15">
        <v>3774</v>
      </c>
      <c r="U134" s="9">
        <v>-20.353736089030207</v>
      </c>
      <c r="V134" s="9">
        <v>4</v>
      </c>
      <c r="W134" s="9">
        <v>0.66666666666666663</v>
      </c>
      <c r="X134" s="9">
        <v>127.68706942236354</v>
      </c>
      <c r="Y134" s="16">
        <v>6.9533709977689345E-2</v>
      </c>
      <c r="Z134" s="11">
        <f>IF(Y134&lt;4%,1,0)</f>
        <v>0</v>
      </c>
      <c r="AA134" s="11">
        <f>IF(Y134&gt;5%,0,1)</f>
        <v>0</v>
      </c>
      <c r="AB134" s="17">
        <v>5.31</v>
      </c>
      <c r="AC134" s="18">
        <v>79.515875348292695</v>
      </c>
      <c r="AD134" s="11">
        <f>IF(AC134&gt;120,2,IF(AC134&gt;100,1,0))</f>
        <v>0</v>
      </c>
      <c r="AE134" s="9">
        <v>18274.703612068515</v>
      </c>
      <c r="AF134" s="9">
        <v>75.936081880838984</v>
      </c>
      <c r="AG134" s="9">
        <v>3823.2</v>
      </c>
      <c r="AH134" s="9">
        <v>77.777775109977441</v>
      </c>
      <c r="AI134" s="18">
        <v>102.42532032667751</v>
      </c>
      <c r="AJ134" s="11">
        <f>IF(AI134&gt;120,2,IF(AI134&lt;100,0,1))</f>
        <v>1</v>
      </c>
    </row>
    <row r="135" spans="1:36" ht="18" x14ac:dyDescent="0.25">
      <c r="A135" s="19" t="s">
        <v>571</v>
      </c>
      <c r="B135" s="19" t="s">
        <v>572</v>
      </c>
      <c r="C135" s="9">
        <v>3582</v>
      </c>
      <c r="D135" s="9">
        <v>3590</v>
      </c>
      <c r="E135" s="10">
        <v>8</v>
      </c>
      <c r="F135" s="11">
        <f>IF(E135&gt;0,1,0)</f>
        <v>1</v>
      </c>
      <c r="G135" s="9">
        <v>3590</v>
      </c>
      <c r="H135" s="9">
        <v>3060</v>
      </c>
      <c r="I135" s="53">
        <f>IF(H135&gt;G135,1,0)</f>
        <v>0</v>
      </c>
      <c r="J135" s="9">
        <v>1635.7050770108385</v>
      </c>
      <c r="K135" s="9">
        <v>1639.3582430119795</v>
      </c>
      <c r="L135" s="12">
        <v>3.6531660011410167</v>
      </c>
      <c r="M135" s="9">
        <v>1953</v>
      </c>
      <c r="N135" s="9">
        <v>1965</v>
      </c>
      <c r="O135" s="9">
        <v>12</v>
      </c>
      <c r="P135" s="13">
        <v>3.2848219862585886</v>
      </c>
      <c r="Q135" s="11">
        <f>IF(AND(L135&gt;=0,O135&gt;=0,L135&gt;O135),1,IF(AND(L135&gt;=0,O135&lt;=0),1,IF(AND(L135&lt;0,O135&lt;0,L135&gt;O135),1,0)))</f>
        <v>0</v>
      </c>
      <c r="R135" s="9">
        <v>120</v>
      </c>
      <c r="S135" s="14">
        <v>6.8065796937039139E-2</v>
      </c>
      <c r="T135" s="15">
        <v>3506</v>
      </c>
      <c r="U135" s="9">
        <v>6.3930405019965777</v>
      </c>
      <c r="V135" s="9">
        <v>4</v>
      </c>
      <c r="W135" s="9">
        <v>0.66666666666666663</v>
      </c>
      <c r="X135" s="9">
        <v>116.94029283133675</v>
      </c>
      <c r="Y135" s="16">
        <v>6.6205110113985707E-2</v>
      </c>
      <c r="Z135" s="11">
        <f>IF(Y135&lt;4%,1,0)</f>
        <v>0</v>
      </c>
      <c r="AA135" s="11">
        <f>IF(Y135&gt;5%,0,1)</f>
        <v>0</v>
      </c>
      <c r="AB135" s="17">
        <v>5.14</v>
      </c>
      <c r="AC135" s="18">
        <v>76.970169357857714</v>
      </c>
      <c r="AD135" s="11">
        <f>IF(AC135&gt;120,2,IF(AC135&gt;100,1,0))</f>
        <v>0</v>
      </c>
      <c r="AE135" s="9">
        <v>20350.099816795082</v>
      </c>
      <c r="AF135" s="9">
        <v>84.559885554088297</v>
      </c>
      <c r="AG135" s="9">
        <v>3808.74</v>
      </c>
      <c r="AH135" s="9">
        <v>77.483606186538893</v>
      </c>
      <c r="AI135" s="18">
        <v>91.631635590349632</v>
      </c>
      <c r="AJ135" s="11">
        <f>IF(AI135&gt;120,2,IF(AI135&lt;100,0,1))</f>
        <v>0</v>
      </c>
    </row>
    <row r="136" spans="1:36" ht="18" x14ac:dyDescent="0.25">
      <c r="A136" s="19" t="s">
        <v>579</v>
      </c>
      <c r="B136" s="19" t="s">
        <v>580</v>
      </c>
      <c r="C136" s="9">
        <v>9198</v>
      </c>
      <c r="D136" s="9">
        <v>9144</v>
      </c>
      <c r="E136" s="10">
        <v>-54</v>
      </c>
      <c r="F136" s="11">
        <f>IF(E136&gt;0,1,0)</f>
        <v>0</v>
      </c>
      <c r="G136" s="9">
        <v>9240</v>
      </c>
      <c r="H136" s="9">
        <v>7860</v>
      </c>
      <c r="I136" s="53">
        <f>IF(H136&gt;G136,1,0)</f>
        <v>0</v>
      </c>
      <c r="J136" s="9">
        <v>4873.0991862766659</v>
      </c>
      <c r="K136" s="9">
        <v>4844.4899934022433</v>
      </c>
      <c r="L136" s="12">
        <v>-28.609192874422661</v>
      </c>
      <c r="M136" s="9">
        <v>5445</v>
      </c>
      <c r="N136" s="9">
        <v>5461</v>
      </c>
      <c r="O136" s="9">
        <v>16</v>
      </c>
      <c r="P136" s="13" t="s">
        <v>40</v>
      </c>
      <c r="Q136" s="11">
        <f>IF(AND(L136&gt;=0,O136&gt;=0,L136&gt;O136),1,IF(AND(L136&gt;=0,O136&lt;=0),1,IF(AND(L136&lt;0,O136&lt;0,L136&gt;O136),1,0)))</f>
        <v>0</v>
      </c>
      <c r="R136" s="9">
        <v>430</v>
      </c>
      <c r="S136" s="14">
        <v>7.9673892903464882E-2</v>
      </c>
      <c r="T136" s="15">
        <v>9094</v>
      </c>
      <c r="U136" s="9">
        <v>-30.198592478557291</v>
      </c>
      <c r="V136" s="9">
        <v>6</v>
      </c>
      <c r="W136" s="9">
        <v>0</v>
      </c>
      <c r="X136" s="9">
        <v>466.19859247855732</v>
      </c>
      <c r="Y136" s="16">
        <v>8.6285136494273051E-2</v>
      </c>
      <c r="Z136" s="11">
        <f>IF(Y136&lt;4%,1,0)</f>
        <v>0</v>
      </c>
      <c r="AA136" s="11">
        <f>IF(Y136&gt;5%,0,1)</f>
        <v>0</v>
      </c>
      <c r="AB136" s="17">
        <v>6.2450000000000001</v>
      </c>
      <c r="AC136" s="18">
        <v>93.51725829568511</v>
      </c>
      <c r="AD136" s="11">
        <f>IF(AC136&gt;120,2,IF(AC136&gt;100,1,0))</f>
        <v>0</v>
      </c>
      <c r="AE136" s="9">
        <v>22491.40554873646</v>
      </c>
      <c r="AF136" s="9">
        <v>93.457560221995294</v>
      </c>
      <c r="AG136" s="9">
        <v>5155.8720000000003</v>
      </c>
      <c r="AH136" s="9">
        <v>104.88916428955579</v>
      </c>
      <c r="AI136" s="18">
        <v>112.23186657174264</v>
      </c>
      <c r="AJ136" s="11">
        <f>IF(AI136&gt;120,2,IF(AI136&lt;100,0,1))</f>
        <v>1</v>
      </c>
    </row>
    <row r="137" spans="1:36" ht="18" x14ac:dyDescent="0.25">
      <c r="A137" s="19" t="s">
        <v>589</v>
      </c>
      <c r="B137" s="19" t="s">
        <v>590</v>
      </c>
      <c r="C137" s="9">
        <v>1324</v>
      </c>
      <c r="D137" s="9">
        <v>1273</v>
      </c>
      <c r="E137" s="10">
        <v>-51</v>
      </c>
      <c r="F137" s="11">
        <f>IF(E137&gt;0,1,0)</f>
        <v>0</v>
      </c>
      <c r="G137" s="9">
        <v>1310</v>
      </c>
      <c r="H137" s="9">
        <v>1070</v>
      </c>
      <c r="I137" s="53">
        <f>IF(H137&gt;G137,1,0)</f>
        <v>0</v>
      </c>
      <c r="J137" s="9">
        <v>623.05882352941171</v>
      </c>
      <c r="K137" s="9">
        <v>599.05882352941171</v>
      </c>
      <c r="L137" s="12">
        <v>-24</v>
      </c>
      <c r="M137" s="9">
        <v>825</v>
      </c>
      <c r="N137" s="9">
        <v>829</v>
      </c>
      <c r="O137" s="9">
        <v>4</v>
      </c>
      <c r="P137" s="13" t="s">
        <v>40</v>
      </c>
      <c r="Q137" s="11">
        <f>IF(AND(L137&gt;=0,O137&gt;=0,L137&gt;O137),1,IF(AND(L137&gt;=0,O137&lt;=0),1,IF(AND(L137&lt;0,O137&lt;0,L137&gt;O137),1,0)))</f>
        <v>0</v>
      </c>
      <c r="R137" s="9">
        <v>98</v>
      </c>
      <c r="S137" s="14">
        <v>0.12860892388451445</v>
      </c>
      <c r="T137" s="15">
        <v>1309</v>
      </c>
      <c r="U137" s="9">
        <v>-18.823529411764707</v>
      </c>
      <c r="V137" s="9">
        <v>2</v>
      </c>
      <c r="W137" s="9">
        <v>2</v>
      </c>
      <c r="X137" s="9">
        <v>116.82352941176471</v>
      </c>
      <c r="Y137" s="16">
        <v>0.15331171838814267</v>
      </c>
      <c r="Z137" s="11">
        <f>IF(Y137&lt;4%,1,0)</f>
        <v>0</v>
      </c>
      <c r="AA137" s="11">
        <f>IF(Y137&gt;5%,0,1)</f>
        <v>0</v>
      </c>
      <c r="AB137" s="17">
        <v>5.14</v>
      </c>
      <c r="AC137" s="18">
        <v>76.970169357857714</v>
      </c>
      <c r="AD137" s="11">
        <f>IF(AC137&gt;120,2,IF(AC137&gt;100,1,0))</f>
        <v>0</v>
      </c>
      <c r="AE137" s="9">
        <v>17067.522072851196</v>
      </c>
      <c r="AF137" s="9">
        <v>70.919932883133427</v>
      </c>
      <c r="AG137" s="9">
        <v>3808.74</v>
      </c>
      <c r="AH137" s="9">
        <v>77.483606186538893</v>
      </c>
      <c r="AI137" s="18">
        <v>109.2550472576187</v>
      </c>
      <c r="AJ137" s="11">
        <f>IF(AI137&gt;120,2,IF(AI137&lt;100,0,1))</f>
        <v>1</v>
      </c>
    </row>
    <row r="138" spans="1:36" ht="18" x14ac:dyDescent="0.25">
      <c r="A138" s="19" t="s">
        <v>601</v>
      </c>
      <c r="B138" s="19" t="s">
        <v>602</v>
      </c>
      <c r="C138" s="9">
        <v>2400</v>
      </c>
      <c r="D138" s="9">
        <v>2478</v>
      </c>
      <c r="E138" s="10">
        <v>78</v>
      </c>
      <c r="F138" s="11">
        <f>IF(E138&gt;0,1,0)</f>
        <v>1</v>
      </c>
      <c r="G138" s="9">
        <v>2390</v>
      </c>
      <c r="H138" s="9">
        <v>2020</v>
      </c>
      <c r="I138" s="53">
        <f>IF(H138&gt;G138,1,0)</f>
        <v>0</v>
      </c>
      <c r="J138" s="9">
        <v>1164.4230769230769</v>
      </c>
      <c r="K138" s="9">
        <v>1202.2668269230769</v>
      </c>
      <c r="L138" s="12">
        <v>37.84375</v>
      </c>
      <c r="M138" s="9">
        <v>1442</v>
      </c>
      <c r="N138" s="9">
        <v>1512</v>
      </c>
      <c r="O138" s="9">
        <v>70</v>
      </c>
      <c r="P138" s="13">
        <v>1.8497109826589595</v>
      </c>
      <c r="Q138" s="11">
        <f>IF(AND(L138&gt;=0,O138&gt;=0,L138&gt;O138),1,IF(AND(L138&gt;=0,O138&lt;=0),1,IF(AND(L138&lt;0,O138&lt;0,L138&gt;O138),1,0)))</f>
        <v>0</v>
      </c>
      <c r="R138" s="9">
        <v>102</v>
      </c>
      <c r="S138" s="14">
        <v>7.646176911544228E-2</v>
      </c>
      <c r="T138" s="15">
        <v>2496</v>
      </c>
      <c r="U138" s="9">
        <v>16.010817307692307</v>
      </c>
      <c r="V138" s="9">
        <v>30</v>
      </c>
      <c r="W138" s="9">
        <v>0</v>
      </c>
      <c r="X138" s="9">
        <v>115.98918269230769</v>
      </c>
      <c r="Y138" s="16">
        <v>8.5036057692307696E-2</v>
      </c>
      <c r="Z138" s="11">
        <f>IF(Y138&lt;4%,1,0)</f>
        <v>0</v>
      </c>
      <c r="AA138" s="11">
        <f>IF(Y138&gt;5%,0,1)</f>
        <v>0</v>
      </c>
      <c r="AB138" s="17">
        <v>5.5</v>
      </c>
      <c r="AC138" s="18">
        <v>82.361076161131791</v>
      </c>
      <c r="AD138" s="11">
        <f>IF(AC138&gt;120,2,IF(AC138&gt;100,1,0))</f>
        <v>0</v>
      </c>
      <c r="AE138" s="9">
        <v>21707.097346437731</v>
      </c>
      <c r="AF138" s="9">
        <v>90.198558427282819</v>
      </c>
      <c r="AG138" s="9">
        <v>3993</v>
      </c>
      <c r="AH138" s="9">
        <v>81.232123878986172</v>
      </c>
      <c r="AI138" s="18">
        <v>90.059226328406012</v>
      </c>
      <c r="AJ138" s="11">
        <f>IF(AI138&gt;120,2,IF(AI138&lt;100,0,1))</f>
        <v>0</v>
      </c>
    </row>
    <row r="139" spans="1:36" ht="18" x14ac:dyDescent="0.25">
      <c r="A139" s="19" t="s">
        <v>607</v>
      </c>
      <c r="B139" s="19" t="s">
        <v>608</v>
      </c>
      <c r="C139" s="9">
        <v>2387</v>
      </c>
      <c r="D139" s="9">
        <v>2369</v>
      </c>
      <c r="E139" s="10">
        <v>-18</v>
      </c>
      <c r="F139" s="11">
        <f>IF(E139&gt;0,1,0)</f>
        <v>0</v>
      </c>
      <c r="G139" s="9">
        <v>2380</v>
      </c>
      <c r="H139" s="9">
        <v>2150</v>
      </c>
      <c r="I139" s="53">
        <f>IF(H139&gt;G139,1,0)</f>
        <v>0</v>
      </c>
      <c r="J139" s="9">
        <v>1073.0269461077844</v>
      </c>
      <c r="K139" s="9">
        <v>1064.9354148845166</v>
      </c>
      <c r="L139" s="12">
        <v>-8.0915312232677934</v>
      </c>
      <c r="M139" s="9">
        <v>1179</v>
      </c>
      <c r="N139" s="9">
        <v>1191</v>
      </c>
      <c r="O139" s="9">
        <v>12</v>
      </c>
      <c r="P139" s="13" t="s">
        <v>40</v>
      </c>
      <c r="Q139" s="11">
        <f>IF(AND(L139&gt;=0,O139&gt;=0,L139&gt;O139),1,IF(AND(L139&gt;=0,O139&lt;=0),1,IF(AND(L139&lt;0,O139&lt;0,L139&gt;O139),1,0)))</f>
        <v>0</v>
      </c>
      <c r="R139" s="9">
        <v>61</v>
      </c>
      <c r="S139" s="14">
        <v>5.3182214472537057E-2</v>
      </c>
      <c r="T139" s="15">
        <v>2338</v>
      </c>
      <c r="U139" s="9">
        <v>-18.430710008554318</v>
      </c>
      <c r="V139" s="9">
        <v>3</v>
      </c>
      <c r="W139" s="9">
        <v>0.66666666666666663</v>
      </c>
      <c r="X139" s="9">
        <v>81.764043341887643</v>
      </c>
      <c r="Y139" s="16">
        <v>7.1140408940157468E-2</v>
      </c>
      <c r="Z139" s="11">
        <f>IF(Y139&lt;4%,1,0)</f>
        <v>0</v>
      </c>
      <c r="AA139" s="11">
        <f>IF(Y139&gt;5%,0,1)</f>
        <v>0</v>
      </c>
      <c r="AB139" s="17">
        <v>5.31</v>
      </c>
      <c r="AC139" s="18">
        <v>79.515875348292695</v>
      </c>
      <c r="AD139" s="11">
        <f>IF(AC139&gt;120,2,IF(AC139&gt;100,1,0))</f>
        <v>0</v>
      </c>
      <c r="AE139" s="9">
        <v>18323.58450036676</v>
      </c>
      <c r="AF139" s="9">
        <v>76.139194512103344</v>
      </c>
      <c r="AG139" s="9">
        <v>3823.2</v>
      </c>
      <c r="AH139" s="9">
        <v>77.777775109977441</v>
      </c>
      <c r="AI139" s="18">
        <v>102.15208554329219</v>
      </c>
      <c r="AJ139" s="11">
        <f>IF(AI139&gt;120,2,IF(AI139&lt;100,0,1))</f>
        <v>1</v>
      </c>
    </row>
    <row r="140" spans="1:36" ht="18" x14ac:dyDescent="0.25">
      <c r="A140" s="19" t="s">
        <v>609</v>
      </c>
      <c r="B140" s="19" t="s">
        <v>610</v>
      </c>
      <c r="C140" s="9">
        <v>3622</v>
      </c>
      <c r="D140" s="9">
        <v>3610</v>
      </c>
      <c r="E140" s="10">
        <v>-12</v>
      </c>
      <c r="F140" s="11">
        <f>IF(E140&gt;0,1,0)</f>
        <v>0</v>
      </c>
      <c r="G140" s="9">
        <v>3630</v>
      </c>
      <c r="H140" s="9">
        <v>3120</v>
      </c>
      <c r="I140" s="53">
        <f>IF(H140&gt;G140,1,0)</f>
        <v>0</v>
      </c>
      <c r="J140" s="9">
        <v>1876.2884082085413</v>
      </c>
      <c r="K140" s="9">
        <v>1870.0721020521355</v>
      </c>
      <c r="L140" s="12">
        <v>-6.2163061564058353</v>
      </c>
      <c r="M140" s="9">
        <v>2418</v>
      </c>
      <c r="N140" s="9">
        <v>2403</v>
      </c>
      <c r="O140" s="9">
        <v>-15</v>
      </c>
      <c r="P140" s="13" t="s">
        <v>40</v>
      </c>
      <c r="Q140" s="11">
        <f>IF(AND(L140&gt;=0,O140&gt;=0,L140&gt;O140),1,IF(AND(L140&gt;=0,O140&lt;=0),1,IF(AND(L140&lt;0,O140&lt;0,L140&gt;O140),1,0)))</f>
        <v>1</v>
      </c>
      <c r="R140" s="9">
        <v>275</v>
      </c>
      <c r="S140" s="14">
        <v>0.12517068730086481</v>
      </c>
      <c r="T140" s="15">
        <v>3606</v>
      </c>
      <c r="U140" s="9">
        <v>-18.648918469217971</v>
      </c>
      <c r="V140" s="9">
        <v>1</v>
      </c>
      <c r="W140" s="9">
        <v>10</v>
      </c>
      <c r="X140" s="9">
        <v>284.64891846921796</v>
      </c>
      <c r="Y140" s="16">
        <v>0.13009548376106853</v>
      </c>
      <c r="Z140" s="11">
        <f>IF(Y140&lt;4%,1,0)</f>
        <v>0</v>
      </c>
      <c r="AA140" s="11">
        <f>IF(Y140&gt;5%,0,1)</f>
        <v>0</v>
      </c>
      <c r="AB140" s="17">
        <v>4.6100000000000003</v>
      </c>
      <c r="AC140" s="18">
        <v>69.033556564148654</v>
      </c>
      <c r="AD140" s="11">
        <f>IF(AC140&gt;120,2,IF(AC140&gt;100,1,0))</f>
        <v>0</v>
      </c>
      <c r="AE140" s="9">
        <v>25399.403736032851</v>
      </c>
      <c r="AF140" s="9">
        <v>105.54103873674616</v>
      </c>
      <c r="AG140" s="9">
        <v>3236.2200000000003</v>
      </c>
      <c r="AH140" s="9">
        <v>65.836469807075545</v>
      </c>
      <c r="AI140" s="18">
        <v>62.379971426369238</v>
      </c>
      <c r="AJ140" s="11">
        <f>IF(AI140&gt;120,2,IF(AI140&lt;100,0,1))</f>
        <v>0</v>
      </c>
    </row>
    <row r="141" spans="1:36" ht="18" x14ac:dyDescent="0.25">
      <c r="A141" s="19" t="s">
        <v>621</v>
      </c>
      <c r="B141" s="19" t="s">
        <v>622</v>
      </c>
      <c r="C141" s="9">
        <v>24738</v>
      </c>
      <c r="D141" s="9">
        <v>24710</v>
      </c>
      <c r="E141" s="10">
        <v>-28</v>
      </c>
      <c r="F141" s="11">
        <f>IF(E141&gt;0,1,0)</f>
        <v>0</v>
      </c>
      <c r="G141" s="9">
        <v>24790</v>
      </c>
      <c r="H141" s="9">
        <v>21420</v>
      </c>
      <c r="I141" s="53">
        <f>IF(H141&gt;G141,1,0)</f>
        <v>0</v>
      </c>
      <c r="J141" s="9">
        <v>13618.711354309165</v>
      </c>
      <c r="K141" s="9">
        <v>13603.29685362517</v>
      </c>
      <c r="L141" s="12">
        <v>-15.414500683995357</v>
      </c>
      <c r="M141" s="9">
        <v>18754</v>
      </c>
      <c r="N141" s="9">
        <v>18658</v>
      </c>
      <c r="O141" s="9">
        <v>-96</v>
      </c>
      <c r="P141" s="13" t="s">
        <v>40</v>
      </c>
      <c r="Q141" s="11">
        <f>IF(AND(L141&gt;=0,O141&gt;=0,L141&gt;O141),1,IF(AND(L141&gt;=0,O141&lt;=0),1,IF(AND(L141&lt;0,O141&lt;0,L141&gt;O141),1,0)))</f>
        <v>1</v>
      </c>
      <c r="R141" s="9">
        <v>3292</v>
      </c>
      <c r="S141" s="14">
        <v>0.18396200055881531</v>
      </c>
      <c r="T141" s="15">
        <v>25585</v>
      </c>
      <c r="U141" s="9">
        <v>-50.097127222982216</v>
      </c>
      <c r="V141" s="9">
        <v>20</v>
      </c>
      <c r="W141" s="9">
        <v>87.666666666666671</v>
      </c>
      <c r="X141" s="9">
        <v>3274.4304605563157</v>
      </c>
      <c r="Y141" s="16">
        <v>0.18367472012394725</v>
      </c>
      <c r="Z141" s="11">
        <f>IF(Y141&lt;4%,1,0)</f>
        <v>0</v>
      </c>
      <c r="AA141" s="11">
        <f>IF(Y141&gt;5%,0,1)</f>
        <v>0</v>
      </c>
      <c r="AB141" s="17">
        <v>5.18</v>
      </c>
      <c r="AC141" s="18">
        <v>77.569159002665941</v>
      </c>
      <c r="AD141" s="11">
        <f>IF(AC141&gt;120,2,IF(AC141&gt;100,1,0))</f>
        <v>0</v>
      </c>
      <c r="AE141" s="9">
        <v>26865.290377309426</v>
      </c>
      <c r="AF141" s="9">
        <v>111.63217380426622</v>
      </c>
      <c r="AG141" s="9">
        <v>3916.08</v>
      </c>
      <c r="AH141" s="9">
        <v>79.667291680445828</v>
      </c>
      <c r="AI141" s="18">
        <v>71.365887598079908</v>
      </c>
      <c r="AJ141" s="11">
        <f>IF(AI141&gt;120,2,IF(AI141&lt;100,0,1))</f>
        <v>0</v>
      </c>
    </row>
    <row r="142" spans="1:36" ht="18" x14ac:dyDescent="0.25">
      <c r="A142" s="19" t="s">
        <v>633</v>
      </c>
      <c r="B142" s="19" t="s">
        <v>634</v>
      </c>
      <c r="C142" s="9">
        <v>18062</v>
      </c>
      <c r="D142" s="9">
        <v>18077</v>
      </c>
      <c r="E142" s="10">
        <v>15</v>
      </c>
      <c r="F142" s="11">
        <f>IF(E142&gt;0,1,0)</f>
        <v>1</v>
      </c>
      <c r="G142" s="9">
        <v>18170</v>
      </c>
      <c r="H142" s="9">
        <v>16780</v>
      </c>
      <c r="I142" s="53">
        <f>IF(H142&gt;G142,1,0)</f>
        <v>0</v>
      </c>
      <c r="J142" s="9">
        <v>9010.2731147540981</v>
      </c>
      <c r="K142" s="9">
        <v>9017.7559016393443</v>
      </c>
      <c r="L142" s="12">
        <v>7.4827868852462416</v>
      </c>
      <c r="M142" s="9">
        <v>10978</v>
      </c>
      <c r="N142" s="9">
        <v>11069</v>
      </c>
      <c r="O142" s="9">
        <v>91</v>
      </c>
      <c r="P142" s="13">
        <v>12.161244386022565</v>
      </c>
      <c r="Q142" s="11">
        <f>IF(AND(L142&gt;=0,O142&gt;=0,L142&gt;O142),1,IF(AND(L142&gt;=0,O142&lt;=0),1,IF(AND(L142&lt;0,O142&lt;0,L142&gt;O142),1,0)))</f>
        <v>0</v>
      </c>
      <c r="R142" s="9">
        <v>1404</v>
      </c>
      <c r="S142" s="14">
        <v>0.12989175686927559</v>
      </c>
      <c r="T142" s="15">
        <v>18300</v>
      </c>
      <c r="U142" s="9">
        <v>-8.4804918032786887</v>
      </c>
      <c r="V142" s="9">
        <v>21</v>
      </c>
      <c r="W142" s="9">
        <v>5</v>
      </c>
      <c r="X142" s="9">
        <v>1428.4804918032787</v>
      </c>
      <c r="Y142" s="16">
        <v>0.13196124635596107</v>
      </c>
      <c r="Z142" s="11">
        <f>IF(Y142&lt;4%,1,0)</f>
        <v>0</v>
      </c>
      <c r="AA142" s="11">
        <f>IF(Y142&gt;5%,0,1)</f>
        <v>0</v>
      </c>
      <c r="AB142" s="17">
        <v>6</v>
      </c>
      <c r="AC142" s="18">
        <v>89.848446721234694</v>
      </c>
      <c r="AD142" s="11">
        <f>IF(AC142&gt;120,2,IF(AC142&gt;100,1,0))</f>
        <v>0</v>
      </c>
      <c r="AE142" s="9">
        <v>27612.450152017042</v>
      </c>
      <c r="AF142" s="9">
        <v>114.73681435191365</v>
      </c>
      <c r="AG142" s="9">
        <v>4824</v>
      </c>
      <c r="AH142" s="9">
        <v>98.137682342156111</v>
      </c>
      <c r="AI142" s="18">
        <v>85.532863097588091</v>
      </c>
      <c r="AJ142" s="11">
        <f>IF(AI142&gt;120,2,IF(AI142&lt;100,0,1))</f>
        <v>0</v>
      </c>
    </row>
    <row r="143" spans="1:36" ht="18" x14ac:dyDescent="0.25">
      <c r="A143" s="19" t="s">
        <v>637</v>
      </c>
      <c r="B143" s="19" t="s">
        <v>638</v>
      </c>
      <c r="C143" s="9">
        <v>2748</v>
      </c>
      <c r="D143" s="9">
        <v>2787</v>
      </c>
      <c r="E143" s="10">
        <v>39</v>
      </c>
      <c r="F143" s="11">
        <f>IF(E143&gt;0,1,0)</f>
        <v>1</v>
      </c>
      <c r="G143" s="9">
        <v>2810</v>
      </c>
      <c r="H143" s="9">
        <v>2710</v>
      </c>
      <c r="I143" s="53">
        <f>IF(H143&gt;G143,1,0)</f>
        <v>0</v>
      </c>
      <c r="J143" s="9">
        <v>1219.56776292013</v>
      </c>
      <c r="K143" s="9">
        <v>1236.8760390314419</v>
      </c>
      <c r="L143" s="12">
        <v>17.308276111311898</v>
      </c>
      <c r="M143" s="9">
        <v>1418</v>
      </c>
      <c r="N143" s="9">
        <v>1450</v>
      </c>
      <c r="O143" s="9">
        <v>32</v>
      </c>
      <c r="P143" s="13">
        <v>1.8488265263509562</v>
      </c>
      <c r="Q143" s="11">
        <f>IF(AND(L143&gt;=0,O143&gt;=0,L143&gt;O143),1,IF(AND(L143&gt;=0,O143&lt;=0),1,IF(AND(L143&lt;0,O143&lt;0,L143&gt;O143),1,0)))</f>
        <v>0</v>
      </c>
      <c r="R143" s="9">
        <v>137</v>
      </c>
      <c r="S143" s="14">
        <v>9.7997138769670963E-2</v>
      </c>
      <c r="T143" s="15">
        <v>2767</v>
      </c>
      <c r="U143" s="9">
        <v>9.3198409830140942</v>
      </c>
      <c r="V143" s="9">
        <v>7</v>
      </c>
      <c r="W143" s="9">
        <v>0</v>
      </c>
      <c r="X143" s="9">
        <v>134.6801590169859</v>
      </c>
      <c r="Y143" s="16">
        <v>9.5857764424900987E-2</v>
      </c>
      <c r="Z143" s="11">
        <f>IF(Y143&lt;4%,1,0)</f>
        <v>0</v>
      </c>
      <c r="AA143" s="11">
        <f>IF(Y143&gt;5%,0,1)</f>
        <v>0</v>
      </c>
      <c r="AB143" s="17">
        <v>5.98</v>
      </c>
      <c r="AC143" s="18">
        <v>89.54895189883058</v>
      </c>
      <c r="AD143" s="11">
        <f>IF(AC143&gt;120,2,IF(AC143&gt;100,1,0))</f>
        <v>0</v>
      </c>
      <c r="AE143" s="9">
        <v>26390.960847120856</v>
      </c>
      <c r="AF143" s="9">
        <v>109.66121291715709</v>
      </c>
      <c r="AG143" s="9">
        <v>4233.84</v>
      </c>
      <c r="AH143" s="9">
        <v>86.131684288456512</v>
      </c>
      <c r="AI143" s="18">
        <v>78.543435730119256</v>
      </c>
      <c r="AJ143" s="11">
        <f>IF(AI143&gt;120,2,IF(AI143&lt;100,0,1))</f>
        <v>0</v>
      </c>
    </row>
    <row r="144" spans="1:36" ht="18" x14ac:dyDescent="0.25">
      <c r="A144" s="19" t="s">
        <v>649</v>
      </c>
      <c r="B144" s="19" t="s">
        <v>650</v>
      </c>
      <c r="C144" s="9">
        <v>4050</v>
      </c>
      <c r="D144" s="9">
        <v>4119</v>
      </c>
      <c r="E144" s="10">
        <v>69</v>
      </c>
      <c r="F144" s="11">
        <f>IF(E144&gt;0,1,0)</f>
        <v>1</v>
      </c>
      <c r="G144" s="9">
        <v>4210</v>
      </c>
      <c r="H144" s="9">
        <v>4280</v>
      </c>
      <c r="I144" s="53">
        <f>IF(H144&gt;G144,1,0)</f>
        <v>1</v>
      </c>
      <c r="J144" s="9">
        <v>1853.6423841059602</v>
      </c>
      <c r="K144" s="9">
        <v>1885.2229580573951</v>
      </c>
      <c r="L144" s="12">
        <v>31.580573951434872</v>
      </c>
      <c r="M144" s="9">
        <v>2075</v>
      </c>
      <c r="N144" s="9">
        <v>2129</v>
      </c>
      <c r="O144" s="9">
        <v>54</v>
      </c>
      <c r="P144" s="13">
        <v>1.7099119250664057</v>
      </c>
      <c r="Q144" s="11">
        <f>IF(AND(L144&gt;=0,O144&gt;=0,L144&gt;O144),1,IF(AND(L144&gt;=0,O144&lt;=0),1,IF(AND(L144&lt;0,O144&lt;0,L144&gt;O144),1,0)))</f>
        <v>0</v>
      </c>
      <c r="R144" s="9">
        <v>77</v>
      </c>
      <c r="S144" s="14">
        <v>3.9066463723997968E-2</v>
      </c>
      <c r="T144" s="15">
        <v>4077</v>
      </c>
      <c r="U144" s="9">
        <v>-12.357615894039736</v>
      </c>
      <c r="V144" s="9">
        <v>6</v>
      </c>
      <c r="W144" s="9">
        <v>0</v>
      </c>
      <c r="X144" s="9">
        <v>95.357615894039739</v>
      </c>
      <c r="Y144" s="16">
        <v>4.8233493117875434E-2</v>
      </c>
      <c r="Z144" s="11">
        <f>IF(Y144&lt;4%,1,0)</f>
        <v>0</v>
      </c>
      <c r="AA144" s="11">
        <f>IF(Y144&gt;5%,0,1)</f>
        <v>1</v>
      </c>
      <c r="AB144" s="17">
        <v>6.67</v>
      </c>
      <c r="AC144" s="18">
        <v>99.881523271772565</v>
      </c>
      <c r="AD144" s="11">
        <f>IF(AC144&gt;120,2,IF(AC144&gt;100,1,0))</f>
        <v>0</v>
      </c>
      <c r="AE144" s="9">
        <v>24985.604304290617</v>
      </c>
      <c r="AF144" s="9">
        <v>103.82159593766997</v>
      </c>
      <c r="AG144" s="9">
        <v>4802.3999999999996</v>
      </c>
      <c r="AH144" s="9">
        <v>97.698259883907639</v>
      </c>
      <c r="AI144" s="18">
        <v>94.102059404443636</v>
      </c>
      <c r="AJ144" s="11">
        <f>IF(AI144&gt;120,2,IF(AI144&lt;100,0,1))</f>
        <v>0</v>
      </c>
    </row>
    <row r="145" spans="1:36" ht="18" x14ac:dyDescent="0.25">
      <c r="A145" s="19" t="s">
        <v>661</v>
      </c>
      <c r="B145" s="19" t="s">
        <v>662</v>
      </c>
      <c r="C145" s="9">
        <v>29256</v>
      </c>
      <c r="D145" s="9">
        <v>29127</v>
      </c>
      <c r="E145" s="10">
        <v>-129</v>
      </c>
      <c r="F145" s="11">
        <f>IF(E145&gt;0,1,0)</f>
        <v>0</v>
      </c>
      <c r="G145" s="9">
        <v>28690</v>
      </c>
      <c r="H145" s="9">
        <v>23530</v>
      </c>
      <c r="I145" s="53">
        <f>IF(H145&gt;G145,1,0)</f>
        <v>0</v>
      </c>
      <c r="J145" s="9">
        <v>16062.273561187742</v>
      </c>
      <c r="K145" s="9">
        <v>15991.449344295712</v>
      </c>
      <c r="L145" s="12">
        <v>-70.824216892029654</v>
      </c>
      <c r="M145" s="9">
        <v>19248</v>
      </c>
      <c r="N145" s="9">
        <v>19148</v>
      </c>
      <c r="O145" s="9">
        <v>-100</v>
      </c>
      <c r="P145" s="13" t="s">
        <v>40</v>
      </c>
      <c r="Q145" s="11">
        <f>IF(AND(L145&gt;=0,O145&gt;=0,L145&gt;O145),1,IF(AND(L145&gt;=0,O145&lt;=0),1,IF(AND(L145&lt;0,O145&lt;0,L145&gt;O145),1,0)))</f>
        <v>1</v>
      </c>
      <c r="R145" s="9">
        <v>2264</v>
      </c>
      <c r="S145" s="14">
        <v>0.12095955548431907</v>
      </c>
      <c r="T145" s="15">
        <v>29434</v>
      </c>
      <c r="U145" s="9">
        <v>20.313922674458109</v>
      </c>
      <c r="V145" s="9">
        <v>16</v>
      </c>
      <c r="W145" s="9">
        <v>102.66666666666666</v>
      </c>
      <c r="X145" s="9">
        <v>2157.0194106588756</v>
      </c>
      <c r="Y145" s="16">
        <v>0.11577996872442123</v>
      </c>
      <c r="Z145" s="11">
        <f>IF(Y145&lt;4%,1,0)</f>
        <v>0</v>
      </c>
      <c r="AA145" s="11">
        <f>IF(Y145&gt;5%,0,1)</f>
        <v>0</v>
      </c>
      <c r="AB145" s="17">
        <v>5.63</v>
      </c>
      <c r="AC145" s="18">
        <v>84.307792506758545</v>
      </c>
      <c r="AD145" s="11">
        <f>IF(AC145&gt;120,2,IF(AC145&gt;100,1,0))</f>
        <v>0</v>
      </c>
      <c r="AE145" s="9">
        <v>29407.943961527159</v>
      </c>
      <c r="AF145" s="9">
        <v>122.19755176411769</v>
      </c>
      <c r="AG145" s="9">
        <v>4113.0528000000004</v>
      </c>
      <c r="AH145" s="9">
        <v>83.674433901931124</v>
      </c>
      <c r="AI145" s="18">
        <v>68.474722033262069</v>
      </c>
      <c r="AJ145" s="11">
        <f>IF(AI145&gt;120,2,IF(AI145&lt;100,0,1))</f>
        <v>0</v>
      </c>
    </row>
    <row r="146" spans="1:36" ht="18" x14ac:dyDescent="0.25">
      <c r="A146" s="19" t="s">
        <v>665</v>
      </c>
      <c r="B146" s="19" t="s">
        <v>666</v>
      </c>
      <c r="C146" s="9">
        <v>1826</v>
      </c>
      <c r="D146" s="9">
        <v>1781</v>
      </c>
      <c r="E146" s="10">
        <v>-45</v>
      </c>
      <c r="F146" s="11">
        <f>IF(E146&gt;0,1,0)</f>
        <v>0</v>
      </c>
      <c r="G146" s="9">
        <v>1870</v>
      </c>
      <c r="H146" s="9">
        <v>1710</v>
      </c>
      <c r="I146" s="53">
        <f>IF(H146&gt;G146,1,0)</f>
        <v>0</v>
      </c>
      <c r="J146" s="9">
        <v>728.5451467268623</v>
      </c>
      <c r="K146" s="9">
        <v>710.59085778781036</v>
      </c>
      <c r="L146" s="12">
        <v>-17.954288939051935</v>
      </c>
      <c r="M146" s="9">
        <v>848</v>
      </c>
      <c r="N146" s="9">
        <v>867</v>
      </c>
      <c r="O146" s="9">
        <v>19</v>
      </c>
      <c r="P146" s="13" t="s">
        <v>40</v>
      </c>
      <c r="Q146" s="11">
        <f>IF(AND(L146&gt;=0,O146&gt;=0,L146&gt;O146),1,IF(AND(L146&gt;=0,O146&lt;=0),1,IF(AND(L146&lt;0,O146&lt;0,L146&gt;O146),1,0)))</f>
        <v>0</v>
      </c>
      <c r="R146" s="9">
        <v>46</v>
      </c>
      <c r="S146" s="14">
        <v>6.0130718954248367E-2</v>
      </c>
      <c r="T146" s="15">
        <v>1772</v>
      </c>
      <c r="U146" s="9">
        <v>-28.72686230248307</v>
      </c>
      <c r="V146" s="9">
        <v>3</v>
      </c>
      <c r="W146" s="9">
        <v>0.66666666666666663</v>
      </c>
      <c r="X146" s="9">
        <v>77.060195635816399</v>
      </c>
      <c r="Y146" s="16">
        <v>0.10042597172347922</v>
      </c>
      <c r="Z146" s="11">
        <f>IF(Y146&lt;4%,1,0)</f>
        <v>0</v>
      </c>
      <c r="AA146" s="11">
        <f>IF(Y146&gt;5%,0,1)</f>
        <v>0</v>
      </c>
      <c r="AB146" s="17">
        <v>6</v>
      </c>
      <c r="AC146" s="18">
        <v>89.848446721234694</v>
      </c>
      <c r="AD146" s="11">
        <f>IF(AC146&gt;120,2,IF(AC146&gt;100,1,0))</f>
        <v>0</v>
      </c>
      <c r="AE146" s="9">
        <v>23290.621084463815</v>
      </c>
      <c r="AF146" s="9">
        <v>96.778505811578057</v>
      </c>
      <c r="AG146" s="9">
        <v>4824</v>
      </c>
      <c r="AH146" s="9">
        <v>98.137682342156111</v>
      </c>
      <c r="AI146" s="18">
        <v>101.40441983390846</v>
      </c>
      <c r="AJ146" s="11">
        <f>IF(AI146&gt;120,2,IF(AI146&lt;100,0,1))</f>
        <v>1</v>
      </c>
    </row>
    <row r="147" spans="1:36" ht="18" x14ac:dyDescent="0.25">
      <c r="A147" s="19" t="s">
        <v>671</v>
      </c>
      <c r="B147" s="19" t="s">
        <v>672</v>
      </c>
      <c r="C147" s="9">
        <v>3778</v>
      </c>
      <c r="D147" s="9">
        <v>3869</v>
      </c>
      <c r="E147" s="10">
        <v>91</v>
      </c>
      <c r="F147" s="11">
        <f>IF(E147&gt;0,1,0)</f>
        <v>1</v>
      </c>
      <c r="G147" s="9">
        <v>4000</v>
      </c>
      <c r="H147" s="9">
        <v>3810</v>
      </c>
      <c r="I147" s="53">
        <f>IF(H147&gt;G147,1,0)</f>
        <v>0</v>
      </c>
      <c r="J147" s="9">
        <v>1609.1293358429684</v>
      </c>
      <c r="K147" s="9">
        <v>1647.8881419736488</v>
      </c>
      <c r="L147" s="12">
        <v>38.758806130680341</v>
      </c>
      <c r="M147" s="9">
        <v>1788</v>
      </c>
      <c r="N147" s="9">
        <v>1837</v>
      </c>
      <c r="O147" s="9">
        <v>49</v>
      </c>
      <c r="P147" s="13">
        <v>1.2642288267288266</v>
      </c>
      <c r="Q147" s="11">
        <f>IF(AND(L147&gt;=0,O147&gt;=0,L147&gt;O147),1,IF(AND(L147&gt;=0,O147&lt;=0),1,IF(AND(L147&lt;0,O147&lt;0,L147&gt;O147),1,0)))</f>
        <v>0</v>
      </c>
      <c r="R147" s="9">
        <v>113</v>
      </c>
      <c r="S147" s="14">
        <v>6.4719358533791529E-2</v>
      </c>
      <c r="T147" s="15">
        <v>3719</v>
      </c>
      <c r="U147" s="9">
        <v>-9.7961817692928204</v>
      </c>
      <c r="V147" s="9">
        <v>14</v>
      </c>
      <c r="W147" s="9">
        <v>0.66666666666666663</v>
      </c>
      <c r="X147" s="9">
        <v>136.12951510262616</v>
      </c>
      <c r="Y147" s="16">
        <v>7.7375624347836014E-2</v>
      </c>
      <c r="Z147" s="11">
        <f>IF(Y147&lt;4%,1,0)</f>
        <v>0</v>
      </c>
      <c r="AA147" s="11">
        <f>IF(Y147&gt;5%,0,1)</f>
        <v>0</v>
      </c>
      <c r="AB147" s="17">
        <v>6</v>
      </c>
      <c r="AC147" s="18">
        <v>89.848446721234694</v>
      </c>
      <c r="AD147" s="11">
        <f>IF(AC147&gt;120,2,IF(AC147&gt;100,1,0))</f>
        <v>0</v>
      </c>
      <c r="AE147" s="9">
        <v>23930.033523307276</v>
      </c>
      <c r="AF147" s="9">
        <v>99.435428536145736</v>
      </c>
      <c r="AG147" s="9">
        <v>4824</v>
      </c>
      <c r="AH147" s="9">
        <v>98.137682342156111</v>
      </c>
      <c r="AI147" s="18">
        <v>98.694885501983947</v>
      </c>
      <c r="AJ147" s="11">
        <f>IF(AI147&gt;120,2,IF(AI147&lt;100,0,1))</f>
        <v>0</v>
      </c>
    </row>
    <row r="148" spans="1:36" ht="18" x14ac:dyDescent="0.25">
      <c r="A148" s="19" t="s">
        <v>679</v>
      </c>
      <c r="B148" s="19" t="s">
        <v>680</v>
      </c>
      <c r="C148" s="9">
        <v>7880</v>
      </c>
      <c r="D148" s="9">
        <v>7893</v>
      </c>
      <c r="E148" s="10">
        <v>13</v>
      </c>
      <c r="F148" s="11">
        <f>IF(E148&gt;0,1,0)</f>
        <v>1</v>
      </c>
      <c r="G148" s="9">
        <v>7860</v>
      </c>
      <c r="H148" s="9">
        <v>6930</v>
      </c>
      <c r="I148" s="53">
        <f>IF(H148&gt;G148,1,0)</f>
        <v>0</v>
      </c>
      <c r="J148" s="9">
        <v>3815.7540572634912</v>
      </c>
      <c r="K148" s="9">
        <v>3822.0490829924793</v>
      </c>
      <c r="L148" s="12">
        <v>6.2950257289880938</v>
      </c>
      <c r="M148" s="9">
        <v>4573</v>
      </c>
      <c r="N148" s="9">
        <v>4587</v>
      </c>
      <c r="O148" s="9">
        <v>14</v>
      </c>
      <c r="P148" s="13">
        <v>2.2239782016348775</v>
      </c>
      <c r="Q148" s="11">
        <f>IF(AND(L148&gt;=0,O148&gt;=0,L148&gt;O148),1,IF(AND(L148&gt;=0,O148&lt;=0),1,IF(AND(L148&lt;0,O148&lt;0,L148&gt;O148),1,0)))</f>
        <v>0</v>
      </c>
      <c r="R148" s="9">
        <v>590</v>
      </c>
      <c r="S148" s="14">
        <v>0.1318730442556996</v>
      </c>
      <c r="T148" s="15">
        <v>7579</v>
      </c>
      <c r="U148" s="9">
        <v>-21.306240928882438</v>
      </c>
      <c r="V148" s="9">
        <v>-4</v>
      </c>
      <c r="W148" s="9">
        <v>0</v>
      </c>
      <c r="X148" s="9">
        <v>607.3062409288824</v>
      </c>
      <c r="Y148" s="16">
        <v>0.13586269372010792</v>
      </c>
      <c r="Z148" s="11">
        <f>IF(Y148&lt;4%,1,0)</f>
        <v>0</v>
      </c>
      <c r="AA148" s="11">
        <f>IF(Y148&gt;5%,0,1)</f>
        <v>0</v>
      </c>
      <c r="AB148" s="17">
        <v>6.4749999999999996</v>
      </c>
      <c r="AC148" s="18">
        <v>96.961448753332434</v>
      </c>
      <c r="AD148" s="11">
        <f>IF(AC148&gt;120,2,IF(AC148&gt;100,1,0))</f>
        <v>0</v>
      </c>
      <c r="AE148" s="9">
        <v>26430.801361014768</v>
      </c>
      <c r="AF148" s="9">
        <v>109.82676047346465</v>
      </c>
      <c r="AG148" s="9">
        <v>4891.2150000000001</v>
      </c>
      <c r="AH148" s="9">
        <v>99.505079588969551</v>
      </c>
      <c r="AI148" s="18">
        <v>90.60185255396938</v>
      </c>
      <c r="AJ148" s="11">
        <f>IF(AI148&gt;120,2,IF(AI148&lt;100,0,1))</f>
        <v>0</v>
      </c>
    </row>
    <row r="149" spans="1:36" ht="18" x14ac:dyDescent="0.25">
      <c r="A149" s="19" t="s">
        <v>691</v>
      </c>
      <c r="B149" s="19" t="s">
        <v>692</v>
      </c>
      <c r="C149" s="9">
        <v>1956</v>
      </c>
      <c r="D149" s="9">
        <v>2004</v>
      </c>
      <c r="E149" s="10">
        <v>48</v>
      </c>
      <c r="F149" s="11">
        <f>IF(E149&gt;0,1,0)</f>
        <v>1</v>
      </c>
      <c r="G149" s="9">
        <v>1990</v>
      </c>
      <c r="H149" s="9">
        <v>1840</v>
      </c>
      <c r="I149" s="53">
        <f>IF(H149&gt;G149,1,0)</f>
        <v>0</v>
      </c>
      <c r="J149" s="9">
        <v>883.60597014925361</v>
      </c>
      <c r="K149" s="9">
        <v>905.28955223880587</v>
      </c>
      <c r="L149" s="12">
        <v>21.68358208955226</v>
      </c>
      <c r="M149" s="9">
        <v>973</v>
      </c>
      <c r="N149" s="9">
        <v>998</v>
      </c>
      <c r="O149" s="9">
        <v>25</v>
      </c>
      <c r="P149" s="13">
        <v>1.1529460352422909</v>
      </c>
      <c r="Q149" s="11">
        <f>IF(AND(L149&gt;=0,O149&gt;=0,L149&gt;O149),1,IF(AND(L149&gt;=0,O149&lt;=0),1,IF(AND(L149&lt;0,O149&lt;0,L149&gt;O149),1,0)))</f>
        <v>0</v>
      </c>
      <c r="R149" s="9">
        <v>43</v>
      </c>
      <c r="S149" s="14">
        <v>4.4605809128630707E-2</v>
      </c>
      <c r="T149" s="15">
        <v>2010</v>
      </c>
      <c r="U149" s="9">
        <v>-2.2587064676616913</v>
      </c>
      <c r="V149" s="9">
        <v>3</v>
      </c>
      <c r="W149" s="9">
        <v>3</v>
      </c>
      <c r="X149" s="9">
        <v>45.258706467661689</v>
      </c>
      <c r="Y149" s="16">
        <v>4.6948865630354449E-2</v>
      </c>
      <c r="Z149" s="11">
        <f>IF(Y149&lt;4%,1,0)</f>
        <v>0</v>
      </c>
      <c r="AA149" s="11">
        <f>IF(Y149&gt;5%,0,1)</f>
        <v>1</v>
      </c>
      <c r="AB149" s="17">
        <v>6.1</v>
      </c>
      <c r="AC149" s="18">
        <v>91.345920833255263</v>
      </c>
      <c r="AD149" s="11">
        <f>IF(AC149&gt;120,2,IF(AC149&gt;100,1,0))</f>
        <v>0</v>
      </c>
      <c r="AE149" s="9">
        <v>23418.94604209757</v>
      </c>
      <c r="AF149" s="9">
        <v>97.311728932296504</v>
      </c>
      <c r="AG149" s="9">
        <v>4695.4139999999998</v>
      </c>
      <c r="AH149" s="9">
        <v>95.521776035844226</v>
      </c>
      <c r="AI149" s="18">
        <v>98.16059901916077</v>
      </c>
      <c r="AJ149" s="11">
        <f>IF(AI149&gt;120,2,IF(AI149&lt;100,0,1))</f>
        <v>0</v>
      </c>
    </row>
    <row r="150" spans="1:36" ht="18" x14ac:dyDescent="0.25">
      <c r="A150" s="19" t="s">
        <v>697</v>
      </c>
      <c r="B150" s="19" t="s">
        <v>698</v>
      </c>
      <c r="C150" s="9">
        <v>4269</v>
      </c>
      <c r="D150" s="9">
        <v>4291</v>
      </c>
      <c r="E150" s="10">
        <v>22</v>
      </c>
      <c r="F150" s="11">
        <f>IF(E150&gt;0,1,0)</f>
        <v>1</v>
      </c>
      <c r="G150" s="9">
        <v>4330</v>
      </c>
      <c r="H150" s="9">
        <v>4120</v>
      </c>
      <c r="I150" s="53">
        <f>IF(H150&gt;G150,1,0)</f>
        <v>0</v>
      </c>
      <c r="J150" s="9">
        <v>1937.2182070882557</v>
      </c>
      <c r="K150" s="9">
        <v>1947.2015288394718</v>
      </c>
      <c r="L150" s="12">
        <v>9.9833217512161809</v>
      </c>
      <c r="M150" s="9">
        <v>2206</v>
      </c>
      <c r="N150" s="9">
        <v>2228</v>
      </c>
      <c r="O150" s="9">
        <v>22</v>
      </c>
      <c r="P150" s="13">
        <v>2.2036753445635529</v>
      </c>
      <c r="Q150" s="11">
        <f>IF(AND(L150&gt;=0,O150&gt;=0,L150&gt;O150),1,IF(AND(L150&gt;=0,O150&lt;=0),1,IF(AND(L150&lt;0,O150&lt;0,L150&gt;O150),1,0)))</f>
        <v>0</v>
      </c>
      <c r="R150" s="9">
        <v>125</v>
      </c>
      <c r="S150" s="14">
        <v>5.8878944889307581E-2</v>
      </c>
      <c r="T150" s="15">
        <v>4317</v>
      </c>
      <c r="U150" s="9">
        <v>-3.6302988186240444</v>
      </c>
      <c r="V150" s="9">
        <v>10</v>
      </c>
      <c r="W150" s="9">
        <v>0</v>
      </c>
      <c r="X150" s="9">
        <v>138.63029881862406</v>
      </c>
      <c r="Y150" s="16">
        <v>6.4993107744315076E-2</v>
      </c>
      <c r="Z150" s="11">
        <f>IF(Y150&lt;4%,1,0)</f>
        <v>0</v>
      </c>
      <c r="AA150" s="11">
        <f>IF(Y150&gt;5%,0,1)</f>
        <v>0</v>
      </c>
      <c r="AB150" s="17">
        <v>6.1</v>
      </c>
      <c r="AC150" s="18">
        <v>91.345920833255263</v>
      </c>
      <c r="AD150" s="11">
        <f>IF(AC150&gt;120,2,IF(AC150&gt;100,1,0))</f>
        <v>0</v>
      </c>
      <c r="AE150" s="9">
        <v>23033.640696644947</v>
      </c>
      <c r="AF150" s="9">
        <v>95.710686371907556</v>
      </c>
      <c r="AG150" s="9">
        <v>4695.4139999999998</v>
      </c>
      <c r="AH150" s="9">
        <v>95.521776035844226</v>
      </c>
      <c r="AI150" s="18">
        <v>99.802623569818238</v>
      </c>
      <c r="AJ150" s="11">
        <f>IF(AI150&gt;120,2,IF(AI150&lt;100,0,1))</f>
        <v>0</v>
      </c>
    </row>
    <row r="151" spans="1:36" ht="18" x14ac:dyDescent="0.25">
      <c r="A151" s="19" t="s">
        <v>707</v>
      </c>
      <c r="B151" s="19" t="s">
        <v>708</v>
      </c>
      <c r="C151" s="9">
        <v>16641</v>
      </c>
      <c r="D151" s="9">
        <v>16667</v>
      </c>
      <c r="E151" s="10">
        <v>26</v>
      </c>
      <c r="F151" s="11">
        <f>IF(E151&gt;0,1,0)</f>
        <v>1</v>
      </c>
      <c r="G151" s="9">
        <v>16810</v>
      </c>
      <c r="H151" s="9">
        <v>16040</v>
      </c>
      <c r="I151" s="53">
        <f>IF(H151&gt;G151,1,0)</f>
        <v>0</v>
      </c>
      <c r="J151" s="9">
        <v>9108.6951590759872</v>
      </c>
      <c r="K151" s="9">
        <v>9122.9266400047763</v>
      </c>
      <c r="L151" s="12">
        <v>14.231480928789097</v>
      </c>
      <c r="M151" s="9">
        <v>9716</v>
      </c>
      <c r="N151" s="9">
        <v>9784</v>
      </c>
      <c r="O151" s="9">
        <v>68</v>
      </c>
      <c r="P151" s="13">
        <v>4.7781394178340744</v>
      </c>
      <c r="Q151" s="11">
        <f>IF(AND(L151&gt;=0,O151&gt;=0,L151&gt;O151),1,IF(AND(L151&gt;=0,O151&lt;=0),1,IF(AND(L151&lt;0,O151&lt;0,L151&gt;O151),1,0)))</f>
        <v>0</v>
      </c>
      <c r="R151" s="9">
        <v>487</v>
      </c>
      <c r="S151" s="14">
        <v>4.998460433131479E-2</v>
      </c>
      <c r="T151" s="15">
        <v>16753</v>
      </c>
      <c r="U151" s="9">
        <v>-38.31552557750851</v>
      </c>
      <c r="V151" s="9">
        <v>-16</v>
      </c>
      <c r="W151" s="9">
        <v>0</v>
      </c>
      <c r="X151" s="9">
        <v>509.31552557750854</v>
      </c>
      <c r="Y151" s="16">
        <v>5.236100807828812E-2</v>
      </c>
      <c r="Z151" s="11">
        <f>IF(Y151&lt;4%,1,0)</f>
        <v>0</v>
      </c>
      <c r="AA151" s="11">
        <f>IF(Y151&gt;5%,0,1)</f>
        <v>0</v>
      </c>
      <c r="AB151" s="17">
        <v>6.67</v>
      </c>
      <c r="AC151" s="18">
        <v>99.881523271772565</v>
      </c>
      <c r="AD151" s="11">
        <f>IF(AC151&gt;120,2,IF(AC151&gt;100,1,0))</f>
        <v>0</v>
      </c>
      <c r="AE151" s="9">
        <v>28130.480465602344</v>
      </c>
      <c r="AF151" s="9">
        <v>116.88936320546617</v>
      </c>
      <c r="AG151" s="9">
        <v>4722.3599999999997</v>
      </c>
      <c r="AH151" s="9">
        <v>96.069955552509185</v>
      </c>
      <c r="AI151" s="18">
        <v>82.188791963592976</v>
      </c>
      <c r="AJ151" s="11">
        <f>IF(AI151&gt;120,2,IF(AI151&lt;100,0,1))</f>
        <v>0</v>
      </c>
    </row>
    <row r="152" spans="1:36" ht="18" x14ac:dyDescent="0.25">
      <c r="A152" s="19" t="s">
        <v>713</v>
      </c>
      <c r="B152" s="19" t="s">
        <v>714</v>
      </c>
      <c r="C152" s="9">
        <v>6763</v>
      </c>
      <c r="D152" s="9">
        <v>6827</v>
      </c>
      <c r="E152" s="10">
        <v>64</v>
      </c>
      <c r="F152" s="11">
        <f>IF(E152&gt;0,1,0)</f>
        <v>1</v>
      </c>
      <c r="G152" s="9">
        <v>6780</v>
      </c>
      <c r="H152" s="9">
        <v>6070</v>
      </c>
      <c r="I152" s="53">
        <f>IF(H152&gt;G152,1,0)</f>
        <v>0</v>
      </c>
      <c r="J152" s="9">
        <v>3006.7946173507739</v>
      </c>
      <c r="K152" s="9">
        <v>3035.2486844083596</v>
      </c>
      <c r="L152" s="12">
        <v>28.454067057585689</v>
      </c>
      <c r="M152" s="9">
        <v>3645</v>
      </c>
      <c r="N152" s="9">
        <v>3675</v>
      </c>
      <c r="O152" s="9">
        <v>30</v>
      </c>
      <c r="P152" s="13">
        <v>1.0543308251606358</v>
      </c>
      <c r="Q152" s="11">
        <f>IF(AND(L152&gt;=0,O152&gt;=0,L152&gt;O152),1,IF(AND(L152&gt;=0,O152&lt;=0),1,IF(AND(L152&lt;0,O152&lt;0,L152&gt;O152),1,0)))</f>
        <v>0</v>
      </c>
      <c r="R152" s="9">
        <v>337</v>
      </c>
      <c r="S152" s="14">
        <v>9.9380713653789449E-2</v>
      </c>
      <c r="T152" s="15">
        <v>6651</v>
      </c>
      <c r="U152" s="9">
        <v>18.228386708765598</v>
      </c>
      <c r="V152" s="9">
        <v>6</v>
      </c>
      <c r="W152" s="9">
        <v>2</v>
      </c>
      <c r="X152" s="9">
        <v>322.77161329123442</v>
      </c>
      <c r="Y152" s="16">
        <v>9.5072640144693493E-2</v>
      </c>
      <c r="Z152" s="11">
        <f>IF(Y152&lt;4%,1,0)</f>
        <v>0</v>
      </c>
      <c r="AA152" s="11">
        <f>IF(Y152&gt;5%,0,1)</f>
        <v>0</v>
      </c>
      <c r="AB152" s="17">
        <v>6.17</v>
      </c>
      <c r="AC152" s="18">
        <v>92.394152711669676</v>
      </c>
      <c r="AD152" s="11">
        <f>IF(AC152&gt;120,2,IF(AC152&gt;100,1,0))</f>
        <v>0</v>
      </c>
      <c r="AE152" s="9">
        <v>24840.164934776738</v>
      </c>
      <c r="AF152" s="9">
        <v>103.21725804488959</v>
      </c>
      <c r="AG152" s="9">
        <v>4886.6399999999994</v>
      </c>
      <c r="AH152" s="9">
        <v>99.41200747107662</v>
      </c>
      <c r="AI152" s="18">
        <v>96.313358205894161</v>
      </c>
      <c r="AJ152" s="11">
        <f>IF(AI152&gt;120,2,IF(AI152&lt;100,0,1))</f>
        <v>0</v>
      </c>
    </row>
    <row r="153" spans="1:36" ht="18" x14ac:dyDescent="0.25">
      <c r="A153" s="19" t="s">
        <v>733</v>
      </c>
      <c r="B153" s="19" t="s">
        <v>734</v>
      </c>
      <c r="C153" s="9">
        <v>900</v>
      </c>
      <c r="D153" s="9">
        <v>906</v>
      </c>
      <c r="E153" s="10">
        <v>6</v>
      </c>
      <c r="F153" s="11">
        <f>IF(E153&gt;0,1,0)</f>
        <v>1</v>
      </c>
      <c r="G153" s="9">
        <v>900</v>
      </c>
      <c r="H153" s="9">
        <v>800</v>
      </c>
      <c r="I153" s="53">
        <f>IF(H153&gt;G153,1,0)</f>
        <v>0</v>
      </c>
      <c r="J153" s="9">
        <v>432.07964601769913</v>
      </c>
      <c r="K153" s="9">
        <v>434.96017699115049</v>
      </c>
      <c r="L153" s="12">
        <v>2.8805309734513571</v>
      </c>
      <c r="M153" s="9">
        <v>579</v>
      </c>
      <c r="N153" s="9">
        <v>582</v>
      </c>
      <c r="O153" s="9">
        <v>3</v>
      </c>
      <c r="P153" s="13">
        <v>1.0414746543778801</v>
      </c>
      <c r="Q153" s="11">
        <f>IF(AND(L153&gt;=0,O153&gt;=0,L153&gt;O153),1,IF(AND(L153&gt;=0,O153&lt;=0),1,IF(AND(L153&lt;0,O153&lt;0,L153&gt;O153),1,0)))</f>
        <v>0</v>
      </c>
      <c r="R153" s="9">
        <v>58</v>
      </c>
      <c r="S153" s="14">
        <v>0.11394891944990176</v>
      </c>
      <c r="T153" s="15">
        <v>904</v>
      </c>
      <c r="U153" s="9">
        <v>-4.3207964601769913</v>
      </c>
      <c r="V153" s="9">
        <v>0</v>
      </c>
      <c r="W153" s="9">
        <v>0</v>
      </c>
      <c r="X153" s="9">
        <v>62.320796460176993</v>
      </c>
      <c r="Y153" s="16">
        <v>0.12243771406714538</v>
      </c>
      <c r="Z153" s="11">
        <f>IF(Y153&lt;4%,1,0)</f>
        <v>0</v>
      </c>
      <c r="AA153" s="11">
        <f>IF(Y153&gt;5%,0,1)</f>
        <v>0</v>
      </c>
      <c r="AB153" s="17">
        <v>6.1</v>
      </c>
      <c r="AC153" s="18">
        <v>91.345920833255263</v>
      </c>
      <c r="AD153" s="11">
        <f>IF(AC153&gt;120,2,IF(AC153&gt;100,1,0))</f>
        <v>0</v>
      </c>
      <c r="AE153" s="9">
        <v>27764.079874773586</v>
      </c>
      <c r="AF153" s="9">
        <v>115.36687475055156</v>
      </c>
      <c r="AG153" s="9">
        <v>4695.4139999999998</v>
      </c>
      <c r="AH153" s="9">
        <v>95.521776035844226</v>
      </c>
      <c r="AI153" s="18">
        <v>82.798269644023222</v>
      </c>
      <c r="AJ153" s="11">
        <f>IF(AI153&gt;120,2,IF(AI153&lt;100,0,1))</f>
        <v>0</v>
      </c>
    </row>
    <row r="154" spans="1:36" ht="18" x14ac:dyDescent="0.25">
      <c r="A154" s="19" t="s">
        <v>745</v>
      </c>
      <c r="B154" s="19" t="s">
        <v>746</v>
      </c>
      <c r="C154" s="9">
        <v>2491</v>
      </c>
      <c r="D154" s="9">
        <v>2407</v>
      </c>
      <c r="E154" s="10">
        <v>-84</v>
      </c>
      <c r="F154" s="11">
        <f>IF(E154&gt;0,1,0)</f>
        <v>0</v>
      </c>
      <c r="G154" s="9">
        <v>2470</v>
      </c>
      <c r="H154" s="9">
        <v>2200</v>
      </c>
      <c r="I154" s="53">
        <f>IF(H154&gt;G154,1,0)</f>
        <v>0</v>
      </c>
      <c r="J154" s="9">
        <v>1135.9942481511916</v>
      </c>
      <c r="K154" s="9">
        <v>1097.6869350862778</v>
      </c>
      <c r="L154" s="12">
        <v>-38.307313064913842</v>
      </c>
      <c r="M154" s="9">
        <v>1307</v>
      </c>
      <c r="N154" s="9">
        <v>1321</v>
      </c>
      <c r="O154" s="9">
        <v>14</v>
      </c>
      <c r="P154" s="13" t="s">
        <v>40</v>
      </c>
      <c r="Q154" s="11">
        <f>IF(AND(L154&gt;=0,O154&gt;=0,L154&gt;O154),1,IF(AND(L154&gt;=0,O154&lt;=0),1,IF(AND(L154&lt;0,O154&lt;0,L154&gt;O154),1,0)))</f>
        <v>0</v>
      </c>
      <c r="R154" s="9">
        <v>95</v>
      </c>
      <c r="S154" s="14">
        <v>7.6243980738362763E-2</v>
      </c>
      <c r="T154" s="15">
        <v>2434</v>
      </c>
      <c r="U154" s="9">
        <v>-22.801972062448645</v>
      </c>
      <c r="V154" s="9">
        <v>2</v>
      </c>
      <c r="W154" s="9">
        <v>0</v>
      </c>
      <c r="X154" s="9">
        <v>119.80197206244864</v>
      </c>
      <c r="Y154" s="16">
        <v>9.5995169921833851E-2</v>
      </c>
      <c r="Z154" s="11">
        <f>IF(Y154&lt;4%,1,0)</f>
        <v>0</v>
      </c>
      <c r="AA154" s="11">
        <f>IF(Y154&gt;5%,0,1)</f>
        <v>0</v>
      </c>
      <c r="AB154" s="17">
        <v>6.1</v>
      </c>
      <c r="AC154" s="18">
        <v>91.345920833255263</v>
      </c>
      <c r="AD154" s="11">
        <f>IF(AC154&gt;120,2,IF(AC154&gt;100,1,0))</f>
        <v>0</v>
      </c>
      <c r="AE154" s="9">
        <v>22595.871393354792</v>
      </c>
      <c r="AF154" s="9">
        <v>93.891642607082503</v>
      </c>
      <c r="AG154" s="9">
        <v>4695.4139999999998</v>
      </c>
      <c r="AH154" s="9">
        <v>95.521776035844226</v>
      </c>
      <c r="AI154" s="18">
        <v>101.73618586649241</v>
      </c>
      <c r="AJ154" s="11">
        <f>IF(AI154&gt;120,2,IF(AI154&lt;100,0,1))</f>
        <v>1</v>
      </c>
    </row>
    <row r="155" spans="1:36" ht="18" x14ac:dyDescent="0.25">
      <c r="A155" s="19" t="s">
        <v>753</v>
      </c>
      <c r="B155" s="19" t="s">
        <v>754</v>
      </c>
      <c r="C155" s="9">
        <v>8087</v>
      </c>
      <c r="D155" s="9">
        <v>8207</v>
      </c>
      <c r="E155" s="10">
        <v>120</v>
      </c>
      <c r="F155" s="11">
        <f>IF(E155&gt;0,1,0)</f>
        <v>1</v>
      </c>
      <c r="G155" s="9">
        <v>8170</v>
      </c>
      <c r="H155" s="9">
        <v>7860</v>
      </c>
      <c r="I155" s="53">
        <f>IF(H155&gt;G155,1,0)</f>
        <v>0</v>
      </c>
      <c r="J155" s="9">
        <v>3936.8803482587068</v>
      </c>
      <c r="K155" s="9">
        <v>3995.298258706468</v>
      </c>
      <c r="L155" s="12">
        <v>58.417910447761187</v>
      </c>
      <c r="M155" s="9">
        <v>4552</v>
      </c>
      <c r="N155" s="9">
        <v>4611</v>
      </c>
      <c r="O155" s="9">
        <v>59</v>
      </c>
      <c r="P155" s="13">
        <v>1.0099642309657637</v>
      </c>
      <c r="Q155" s="11">
        <f>IF(AND(L155&gt;=0,O155&gt;=0,L155&gt;O155),1,IF(AND(L155&gt;=0,O155&lt;=0),1,IF(AND(L155&lt;0,O155&lt;0,L155&gt;O155),1,0)))</f>
        <v>0</v>
      </c>
      <c r="R155" s="9">
        <v>378</v>
      </c>
      <c r="S155" s="14">
        <v>8.6459286367795055E-2</v>
      </c>
      <c r="T155" s="15">
        <v>8040</v>
      </c>
      <c r="U155" s="9">
        <v>8.2758706467661707</v>
      </c>
      <c r="V155" s="9">
        <v>10</v>
      </c>
      <c r="W155" s="9">
        <v>1.6666666666666665</v>
      </c>
      <c r="X155" s="9">
        <v>378.05746268656713</v>
      </c>
      <c r="Y155" s="16">
        <v>8.6307920862925311E-2</v>
      </c>
      <c r="Z155" s="11">
        <f>IF(Y155&lt;4%,1,0)</f>
        <v>0</v>
      </c>
      <c r="AA155" s="11">
        <f>IF(Y155&gt;5%,0,1)</f>
        <v>0</v>
      </c>
      <c r="AB155" s="17">
        <v>5.91</v>
      </c>
      <c r="AC155" s="18">
        <v>88.500720020416182</v>
      </c>
      <c r="AD155" s="11">
        <f>IF(AC155&gt;120,2,IF(AC155&gt;100,1,0))</f>
        <v>0</v>
      </c>
      <c r="AE155" s="9">
        <v>26036.756635581776</v>
      </c>
      <c r="AF155" s="9">
        <v>108.18940354717053</v>
      </c>
      <c r="AG155" s="9">
        <v>4255.2000000000007</v>
      </c>
      <c r="AH155" s="9">
        <v>86.566224274946663</v>
      </c>
      <c r="AI155" s="18">
        <v>80.013588611017568</v>
      </c>
      <c r="AJ155" s="11">
        <f>IF(AI155&gt;120,2,IF(AI155&lt;100,0,1))</f>
        <v>0</v>
      </c>
    </row>
    <row r="156" spans="1:36" ht="18" x14ac:dyDescent="0.25">
      <c r="A156" s="19" t="s">
        <v>757</v>
      </c>
      <c r="B156" s="19" t="s">
        <v>758</v>
      </c>
      <c r="C156" s="9">
        <v>4995</v>
      </c>
      <c r="D156" s="9">
        <v>5069</v>
      </c>
      <c r="E156" s="10">
        <v>74</v>
      </c>
      <c r="F156" s="11">
        <f>IF(E156&gt;0,1,0)</f>
        <v>1</v>
      </c>
      <c r="G156" s="9">
        <v>5060</v>
      </c>
      <c r="H156" s="9">
        <v>4750</v>
      </c>
      <c r="I156" s="53">
        <f>IF(H156&gt;G156,1,0)</f>
        <v>0</v>
      </c>
      <c r="J156" s="9">
        <v>2316.1281553398057</v>
      </c>
      <c r="K156" s="9">
        <v>2350.4411650485436</v>
      </c>
      <c r="L156" s="12">
        <v>34.313009708737809</v>
      </c>
      <c r="M156" s="9">
        <v>2612</v>
      </c>
      <c r="N156" s="9">
        <v>2650</v>
      </c>
      <c r="O156" s="9">
        <v>38</v>
      </c>
      <c r="P156" s="13">
        <v>1.1074516727783059</v>
      </c>
      <c r="Q156" s="11">
        <f>IF(AND(L156&gt;=0,O156&gt;=0,L156&gt;O156),1,IF(AND(L156&gt;=0,O156&lt;=0),1,IF(AND(L156&lt;0,O156&lt;0,L156&gt;O156),1,0)))</f>
        <v>0</v>
      </c>
      <c r="R156" s="9">
        <v>185</v>
      </c>
      <c r="S156" s="14">
        <v>7.0503048780487798E-2</v>
      </c>
      <c r="T156" s="15">
        <v>5150</v>
      </c>
      <c r="U156" s="9">
        <v>-11.128543689320388</v>
      </c>
      <c r="V156" s="9">
        <v>7</v>
      </c>
      <c r="W156" s="9">
        <v>0.66666666666666663</v>
      </c>
      <c r="X156" s="9">
        <v>202.46187702265374</v>
      </c>
      <c r="Y156" s="16">
        <v>7.6971946656692589E-2</v>
      </c>
      <c r="Z156" s="11">
        <f>IF(Y156&lt;4%,1,0)</f>
        <v>0</v>
      </c>
      <c r="AA156" s="11">
        <f>IF(Y156&gt;5%,0,1)</f>
        <v>0</v>
      </c>
      <c r="AB156" s="17">
        <v>6</v>
      </c>
      <c r="AC156" s="18">
        <v>89.848446721234694</v>
      </c>
      <c r="AD156" s="11">
        <f>IF(AC156&gt;120,2,IF(AC156&gt;100,1,0))</f>
        <v>0</v>
      </c>
      <c r="AE156" s="9">
        <v>24361.982909516453</v>
      </c>
      <c r="AF156" s="9">
        <v>101.23028905240039</v>
      </c>
      <c r="AG156" s="9">
        <v>4376.16</v>
      </c>
      <c r="AH156" s="9">
        <v>89.026990041138021</v>
      </c>
      <c r="AI156" s="18">
        <v>87.945012184104783</v>
      </c>
      <c r="AJ156" s="11">
        <f>IF(AI156&gt;120,2,IF(AI156&lt;100,0,1))</f>
        <v>0</v>
      </c>
    </row>
    <row r="157" spans="1:36" ht="18" x14ac:dyDescent="0.25">
      <c r="A157" s="19" t="s">
        <v>767</v>
      </c>
      <c r="B157" s="19" t="s">
        <v>768</v>
      </c>
      <c r="C157" s="9">
        <v>8374</v>
      </c>
      <c r="D157" s="9">
        <v>8447</v>
      </c>
      <c r="E157" s="10">
        <v>73</v>
      </c>
      <c r="F157" s="11">
        <f>IF(E157&gt;0,1,0)</f>
        <v>1</v>
      </c>
      <c r="G157" s="9">
        <v>8240</v>
      </c>
      <c r="H157" s="9">
        <v>7190</v>
      </c>
      <c r="I157" s="53">
        <f>IF(H157&gt;G157,1,0)</f>
        <v>0</v>
      </c>
      <c r="J157" s="9">
        <v>4074.7127325440924</v>
      </c>
      <c r="K157" s="9">
        <v>4110.2338729161629</v>
      </c>
      <c r="L157" s="12">
        <v>35.521140372070477</v>
      </c>
      <c r="M157" s="9">
        <v>5138</v>
      </c>
      <c r="N157" s="9">
        <v>5177</v>
      </c>
      <c r="O157" s="9">
        <v>39</v>
      </c>
      <c r="P157" s="13">
        <v>1.0979377236059911</v>
      </c>
      <c r="Q157" s="11">
        <f>IF(AND(L157&gt;=0,O157&gt;=0,L157&gt;O157),1,IF(AND(L157&gt;=0,O157&lt;=0),1,IF(AND(L157&lt;0,O157&lt;0,L157&gt;O157),1,0)))</f>
        <v>0</v>
      </c>
      <c r="R157" s="9">
        <v>664</v>
      </c>
      <c r="S157" s="14">
        <v>0.1389121338912134</v>
      </c>
      <c r="T157" s="15">
        <v>8278</v>
      </c>
      <c r="U157" s="9">
        <v>48.172505436095669</v>
      </c>
      <c r="V157" s="9">
        <v>10</v>
      </c>
      <c r="W157" s="9">
        <v>0.66666666666666663</v>
      </c>
      <c r="X157" s="9">
        <v>625.16082789723771</v>
      </c>
      <c r="Y157" s="16">
        <v>0.13053191005649453</v>
      </c>
      <c r="Z157" s="11">
        <f>IF(Y157&lt;4%,1,0)</f>
        <v>0</v>
      </c>
      <c r="AA157" s="11">
        <f>IF(Y157&gt;5%,0,1)</f>
        <v>0</v>
      </c>
      <c r="AB157" s="17">
        <v>5.7949999999999999</v>
      </c>
      <c r="AC157" s="18">
        <v>86.778624791592506</v>
      </c>
      <c r="AD157" s="11">
        <f>IF(AC157&gt;120,2,IF(AC157&gt;100,1,0))</f>
        <v>0</v>
      </c>
      <c r="AE157" s="9">
        <v>28437.529514454258</v>
      </c>
      <c r="AF157" s="9">
        <v>118.16523077683705</v>
      </c>
      <c r="AG157" s="9">
        <v>4520.1000000000004</v>
      </c>
      <c r="AH157" s="9">
        <v>91.955252478188186</v>
      </c>
      <c r="AI157" s="18">
        <v>77.819212871383328</v>
      </c>
      <c r="AJ157" s="11">
        <f>IF(AI157&gt;120,2,IF(AI157&lt;100,0,1))</f>
        <v>0</v>
      </c>
    </row>
    <row r="158" spans="1:36" ht="18" x14ac:dyDescent="0.25">
      <c r="A158" s="19" t="s">
        <v>775</v>
      </c>
      <c r="B158" s="19" t="s">
        <v>776</v>
      </c>
      <c r="C158" s="9">
        <v>28149</v>
      </c>
      <c r="D158" s="9">
        <v>28269</v>
      </c>
      <c r="E158" s="10">
        <v>120</v>
      </c>
      <c r="F158" s="11">
        <f>IF(E158&gt;0,1,0)</f>
        <v>1</v>
      </c>
      <c r="G158" s="9">
        <v>28250</v>
      </c>
      <c r="H158" s="9">
        <v>26470</v>
      </c>
      <c r="I158" s="53">
        <f>IF(H158&gt;G158,1,0)</f>
        <v>0</v>
      </c>
      <c r="J158" s="9">
        <v>14161.577661999348</v>
      </c>
      <c r="K158" s="9">
        <v>14221.94887658743</v>
      </c>
      <c r="L158" s="12">
        <v>60.371214588081784</v>
      </c>
      <c r="M158" s="9">
        <v>15862</v>
      </c>
      <c r="N158" s="9">
        <v>15971</v>
      </c>
      <c r="O158" s="9">
        <v>109</v>
      </c>
      <c r="P158" s="13">
        <v>1.8054962243797197</v>
      </c>
      <c r="Q158" s="11">
        <f>IF(AND(L158&gt;=0,O158&gt;=0,L158&gt;O158),1,IF(AND(L158&gt;=0,O158&lt;=0),1,IF(AND(L158&lt;0,O158&lt;0,L158&gt;O158),1,0)))</f>
        <v>0</v>
      </c>
      <c r="R158" s="9">
        <v>1325</v>
      </c>
      <c r="S158" s="14">
        <v>8.5738320176006216E-2</v>
      </c>
      <c r="T158" s="15">
        <v>27639</v>
      </c>
      <c r="U158" s="9">
        <v>52.824812764571803</v>
      </c>
      <c r="V158" s="9">
        <v>13</v>
      </c>
      <c r="W158" s="9">
        <v>4.3333333333333339</v>
      </c>
      <c r="X158" s="9">
        <v>1280.841853902095</v>
      </c>
      <c r="Y158" s="16">
        <v>8.2834473607533959E-2</v>
      </c>
      <c r="Z158" s="11">
        <f>IF(Y158&lt;4%,1,0)</f>
        <v>0</v>
      </c>
      <c r="AA158" s="11">
        <f>IF(Y158&gt;5%,0,1)</f>
        <v>0</v>
      </c>
      <c r="AB158" s="17">
        <v>6.45</v>
      </c>
      <c r="AC158" s="18">
        <v>96.587080225327298</v>
      </c>
      <c r="AD158" s="11">
        <f>IF(AC158&gt;120,2,IF(AC158&gt;100,1,0))</f>
        <v>0</v>
      </c>
      <c r="AE158" s="9">
        <v>28319.250995147286</v>
      </c>
      <c r="AF158" s="9">
        <v>117.67375318477875</v>
      </c>
      <c r="AG158" s="9">
        <v>4644</v>
      </c>
      <c r="AH158" s="9">
        <v>94.47582852341894</v>
      </c>
      <c r="AI158" s="18">
        <v>80.286237131458734</v>
      </c>
      <c r="AJ158" s="11">
        <f>IF(AI158&gt;120,2,IF(AI158&lt;100,0,1))</f>
        <v>0</v>
      </c>
    </row>
    <row r="159" spans="1:36" ht="18" x14ac:dyDescent="0.25">
      <c r="A159" s="19" t="s">
        <v>783</v>
      </c>
      <c r="B159" s="19" t="s">
        <v>784</v>
      </c>
      <c r="C159" s="9">
        <v>6035</v>
      </c>
      <c r="D159" s="9">
        <v>6132</v>
      </c>
      <c r="E159" s="10">
        <v>97</v>
      </c>
      <c r="F159" s="11">
        <f>IF(E159&gt;0,1,0)</f>
        <v>1</v>
      </c>
      <c r="G159" s="9">
        <v>6120</v>
      </c>
      <c r="H159" s="9">
        <v>5790</v>
      </c>
      <c r="I159" s="53">
        <f>IF(H159&gt;G159,1,0)</f>
        <v>0</v>
      </c>
      <c r="J159" s="9">
        <v>2691.6713091922006</v>
      </c>
      <c r="K159" s="9">
        <v>2734.9342946092088</v>
      </c>
      <c r="L159" s="12">
        <v>43.262985417008167</v>
      </c>
      <c r="M159" s="9">
        <v>3080</v>
      </c>
      <c r="N159" s="9">
        <v>3130</v>
      </c>
      <c r="O159" s="9">
        <v>50</v>
      </c>
      <c r="P159" s="13">
        <v>1.1557223690888294</v>
      </c>
      <c r="Q159" s="11">
        <f>IF(AND(L159&gt;=0,O159&gt;=0,L159&gt;O159),1,IF(AND(L159&gt;=0,O159&lt;=0),1,IF(AND(L159&lt;0,O159&lt;0,L159&gt;O159),1,0)))</f>
        <v>0</v>
      </c>
      <c r="R159" s="9">
        <v>186</v>
      </c>
      <c r="S159" s="14">
        <v>6.2859074011490365E-2</v>
      </c>
      <c r="T159" s="15">
        <v>6103</v>
      </c>
      <c r="U159" s="9">
        <v>5.3521219072587254</v>
      </c>
      <c r="V159" s="9">
        <v>20</v>
      </c>
      <c r="W159" s="9">
        <v>0.66666666666666663</v>
      </c>
      <c r="X159" s="9">
        <v>199.98121142607462</v>
      </c>
      <c r="Y159" s="16">
        <v>6.7145342392638377E-2</v>
      </c>
      <c r="Z159" s="11">
        <f>IF(Y159&lt;4%,1,0)</f>
        <v>0</v>
      </c>
      <c r="AA159" s="11">
        <f>IF(Y159&gt;5%,0,1)</f>
        <v>0</v>
      </c>
      <c r="AB159" s="17">
        <v>6</v>
      </c>
      <c r="AC159" s="18">
        <v>89.848446721234694</v>
      </c>
      <c r="AD159" s="11">
        <f>IF(AC159&gt;120,2,IF(AC159&gt;100,1,0))</f>
        <v>0</v>
      </c>
      <c r="AE159" s="9">
        <v>27350.247494570012</v>
      </c>
      <c r="AF159" s="9">
        <v>113.6472950421656</v>
      </c>
      <c r="AG159" s="9">
        <v>4376.16</v>
      </c>
      <c r="AH159" s="9">
        <v>89.026990041138021</v>
      </c>
      <c r="AI159" s="18">
        <v>78.336215576540638</v>
      </c>
      <c r="AJ159" s="11">
        <f>IF(AI159&gt;120,2,IF(AI159&lt;100,0,1))</f>
        <v>0</v>
      </c>
    </row>
    <row r="160" spans="1:36" ht="18" x14ac:dyDescent="0.25">
      <c r="A160" s="19" t="s">
        <v>795</v>
      </c>
      <c r="B160" s="19" t="s">
        <v>796</v>
      </c>
      <c r="C160" s="9">
        <v>1373</v>
      </c>
      <c r="D160" s="9">
        <v>1374</v>
      </c>
      <c r="E160" s="10">
        <v>1</v>
      </c>
      <c r="F160" s="11">
        <f>IF(E160&gt;0,1,0)</f>
        <v>1</v>
      </c>
      <c r="G160" s="9">
        <v>1370</v>
      </c>
      <c r="H160" s="9">
        <v>1310</v>
      </c>
      <c r="I160" s="53">
        <f>IF(H160&gt;G160,1,0)</f>
        <v>0</v>
      </c>
      <c r="J160" s="9">
        <v>589.2964601769911</v>
      </c>
      <c r="K160" s="9">
        <v>589.7256637168141</v>
      </c>
      <c r="L160" s="12">
        <v>0.42920353982299275</v>
      </c>
      <c r="M160" s="9">
        <v>664</v>
      </c>
      <c r="N160" s="9">
        <v>669</v>
      </c>
      <c r="O160" s="9">
        <v>5</v>
      </c>
      <c r="P160" s="13">
        <v>11.649484536082475</v>
      </c>
      <c r="Q160" s="11">
        <f>IF(AND(L160&gt;=0,O160&gt;=0,L160&gt;O160),1,IF(AND(L160&gt;=0,O160&lt;=0),1,IF(AND(L160&lt;0,O160&lt;0,L160&gt;O160),1,0)))</f>
        <v>0</v>
      </c>
      <c r="R160" s="9">
        <v>40</v>
      </c>
      <c r="S160" s="14">
        <v>6.4102564102564097E-2</v>
      </c>
      <c r="T160" s="15">
        <v>1356</v>
      </c>
      <c r="U160" s="9">
        <v>0.85840707964601759</v>
      </c>
      <c r="V160" s="9">
        <v>1</v>
      </c>
      <c r="W160" s="9">
        <v>0</v>
      </c>
      <c r="X160" s="9">
        <v>40.141592920353979</v>
      </c>
      <c r="Y160" s="16">
        <v>6.4226548672566372E-2</v>
      </c>
      <c r="Z160" s="11">
        <f>IF(Y160&lt;4%,1,0)</f>
        <v>0</v>
      </c>
      <c r="AA160" s="11">
        <f>IF(Y160&gt;5%,0,1)</f>
        <v>0</v>
      </c>
      <c r="AB160" s="17">
        <v>6</v>
      </c>
      <c r="AC160" s="18">
        <v>89.848446721234694</v>
      </c>
      <c r="AD160" s="11">
        <f>IF(AC160&gt;120,2,IF(AC160&gt;100,1,0))</f>
        <v>0</v>
      </c>
      <c r="AE160" s="9">
        <v>26460.810902902238</v>
      </c>
      <c r="AF160" s="9">
        <v>109.95145781895093</v>
      </c>
      <c r="AG160" s="9">
        <v>4376.16</v>
      </c>
      <c r="AH160" s="9">
        <v>89.026990041138021</v>
      </c>
      <c r="AI160" s="18">
        <v>80.969358485207437</v>
      </c>
      <c r="AJ160" s="11">
        <f>IF(AI160&gt;120,2,IF(AI160&lt;100,0,1))</f>
        <v>0</v>
      </c>
    </row>
    <row r="161" spans="1:36" ht="18" x14ac:dyDescent="0.25">
      <c r="A161" s="19" t="s">
        <v>799</v>
      </c>
      <c r="B161" s="19" t="s">
        <v>800</v>
      </c>
      <c r="C161" s="9">
        <v>6504</v>
      </c>
      <c r="D161" s="9">
        <v>6590</v>
      </c>
      <c r="E161" s="10">
        <v>86</v>
      </c>
      <c r="F161" s="11">
        <f>IF(E161&gt;0,1,0)</f>
        <v>1</v>
      </c>
      <c r="G161" s="9">
        <v>6690</v>
      </c>
      <c r="H161" s="9">
        <v>7080</v>
      </c>
      <c r="I161" s="53">
        <f>IF(H161&gt;G161,1,0)</f>
        <v>1</v>
      </c>
      <c r="J161" s="9">
        <v>3195.6127052324691</v>
      </c>
      <c r="K161" s="9">
        <v>3237.8671167715206</v>
      </c>
      <c r="L161" s="12">
        <v>42.254411539051489</v>
      </c>
      <c r="M161" s="9">
        <v>3672</v>
      </c>
      <c r="N161" s="9">
        <v>3743</v>
      </c>
      <c r="O161" s="9">
        <v>71</v>
      </c>
      <c r="P161" s="13">
        <v>1.6802979242624521</v>
      </c>
      <c r="Q161" s="11">
        <f>IF(AND(L161&gt;=0,O161&gt;=0,L161&gt;O161),1,IF(AND(L161&gt;=0,O161&lt;=0),1,IF(AND(L161&lt;0,O161&lt;0,L161&gt;O161),1,0)))</f>
        <v>0</v>
      </c>
      <c r="R161" s="9">
        <v>301</v>
      </c>
      <c r="S161" s="14">
        <v>8.3960948396094845E-2</v>
      </c>
      <c r="T161" s="15">
        <v>6517</v>
      </c>
      <c r="U161" s="9">
        <v>2.4566518336657972</v>
      </c>
      <c r="V161" s="9">
        <v>26</v>
      </c>
      <c r="W161" s="9">
        <v>1.3333333333333333</v>
      </c>
      <c r="X161" s="9">
        <v>323.21001483300091</v>
      </c>
      <c r="Y161" s="16">
        <v>8.9540127851048368E-2</v>
      </c>
      <c r="Z161" s="11">
        <f>IF(Y161&lt;4%,1,0)</f>
        <v>0</v>
      </c>
      <c r="AA161" s="11">
        <f>IF(Y161&gt;5%,0,1)</f>
        <v>0</v>
      </c>
      <c r="AB161" s="17">
        <v>6.5049999999999999</v>
      </c>
      <c r="AC161" s="18">
        <v>97.410690986938604</v>
      </c>
      <c r="AD161" s="11">
        <f>IF(AC161&gt;120,2,IF(AC161&gt;100,1,0))</f>
        <v>0</v>
      </c>
      <c r="AE161" s="9">
        <v>26876.144414021881</v>
      </c>
      <c r="AF161" s="9">
        <v>111.67727511140811</v>
      </c>
      <c r="AG161" s="9">
        <v>4782.3459000000003</v>
      </c>
      <c r="AH161" s="9">
        <v>97.290286646872445</v>
      </c>
      <c r="AI161" s="18">
        <v>87.117353597512704</v>
      </c>
      <c r="AJ161" s="11">
        <f>IF(AI161&gt;120,2,IF(AI161&lt;100,0,1))</f>
        <v>0</v>
      </c>
    </row>
    <row r="162" spans="1:36" ht="18" x14ac:dyDescent="0.25">
      <c r="A162" s="19" t="s">
        <v>801</v>
      </c>
      <c r="B162" s="19" t="s">
        <v>802</v>
      </c>
      <c r="C162" s="9">
        <v>3821</v>
      </c>
      <c r="D162" s="9">
        <v>3845</v>
      </c>
      <c r="E162" s="10">
        <v>24</v>
      </c>
      <c r="F162" s="11">
        <f>IF(E162&gt;0,1,0)</f>
        <v>1</v>
      </c>
      <c r="G162" s="9">
        <v>3870</v>
      </c>
      <c r="H162" s="9">
        <v>3770</v>
      </c>
      <c r="I162" s="53">
        <f>IF(H162&gt;G162,1,0)</f>
        <v>0</v>
      </c>
      <c r="J162" s="9">
        <v>1888.0235294117647</v>
      </c>
      <c r="K162" s="9">
        <v>1899.8823529411766</v>
      </c>
      <c r="L162" s="12">
        <v>11.858823529411893</v>
      </c>
      <c r="M162" s="9">
        <v>2305</v>
      </c>
      <c r="N162" s="9">
        <v>2330</v>
      </c>
      <c r="O162" s="9">
        <v>25</v>
      </c>
      <c r="P162" s="13">
        <v>2.1081349206349205</v>
      </c>
      <c r="Q162" s="11">
        <f>IF(AND(L162&gt;=0,O162&gt;=0,L162&gt;O162),1,IF(AND(L162&gt;=0,O162&lt;=0),1,IF(AND(L162&lt;0,O162&lt;0,L162&gt;O162),1,0)))</f>
        <v>0</v>
      </c>
      <c r="R162" s="9">
        <v>264</v>
      </c>
      <c r="S162" s="14">
        <v>0.11754229741763135</v>
      </c>
      <c r="T162" s="15">
        <v>3825</v>
      </c>
      <c r="U162" s="9">
        <v>8.8941176470588239</v>
      </c>
      <c r="V162" s="9">
        <v>12</v>
      </c>
      <c r="W162" s="9">
        <v>0</v>
      </c>
      <c r="X162" s="9">
        <v>267.10588235294119</v>
      </c>
      <c r="Y162" s="16">
        <v>0.11829312770280832</v>
      </c>
      <c r="Z162" s="11">
        <f>IF(Y162&lt;4%,1,0)</f>
        <v>0</v>
      </c>
      <c r="AA162" s="11">
        <f>IF(Y162&gt;5%,0,1)</f>
        <v>0</v>
      </c>
      <c r="AB162" s="17">
        <v>5.5</v>
      </c>
      <c r="AC162" s="18">
        <v>82.361076161131791</v>
      </c>
      <c r="AD162" s="11">
        <f>IF(AC162&gt;120,2,IF(AC162&gt;100,1,0))</f>
        <v>0</v>
      </c>
      <c r="AE162" s="9">
        <v>30237.360547878525</v>
      </c>
      <c r="AF162" s="9">
        <v>125.64399046711858</v>
      </c>
      <c r="AG162" s="9">
        <v>3828</v>
      </c>
      <c r="AH162" s="9">
        <v>77.875424545143773</v>
      </c>
      <c r="AI162" s="18">
        <v>61.98101815742951</v>
      </c>
      <c r="AJ162" s="11">
        <f>IF(AI162&gt;120,2,IF(AI162&lt;100,0,1))</f>
        <v>0</v>
      </c>
    </row>
    <row r="163" spans="1:36" ht="18" x14ac:dyDescent="0.25">
      <c r="A163" s="19" t="s">
        <v>823</v>
      </c>
      <c r="B163" s="19" t="s">
        <v>824</v>
      </c>
      <c r="C163" s="9">
        <v>4189</v>
      </c>
      <c r="D163" s="9">
        <v>4201</v>
      </c>
      <c r="E163" s="10">
        <v>12</v>
      </c>
      <c r="F163" s="11">
        <f>IF(E163&gt;0,1,0)</f>
        <v>1</v>
      </c>
      <c r="G163" s="9">
        <v>4190</v>
      </c>
      <c r="H163" s="9">
        <v>3720</v>
      </c>
      <c r="I163" s="53">
        <f>IF(H163&gt;G163,1,0)</f>
        <v>0</v>
      </c>
      <c r="J163" s="9">
        <v>2090.4740509370495</v>
      </c>
      <c r="K163" s="9">
        <v>2096.4625180201824</v>
      </c>
      <c r="L163" s="12">
        <v>5.9884670831329458</v>
      </c>
      <c r="M163" s="9">
        <v>2345</v>
      </c>
      <c r="N163" s="9">
        <v>2364</v>
      </c>
      <c r="O163" s="9">
        <v>19</v>
      </c>
      <c r="P163" s="13">
        <v>3.1727652062269298</v>
      </c>
      <c r="Q163" s="11">
        <f>IF(AND(L163&gt;=0,O163&gt;=0,L163&gt;O163),1,IF(AND(L163&gt;=0,O163&lt;=0),1,IF(AND(L163&lt;0,O163&lt;0,L163&gt;O163),1,0)))</f>
        <v>0</v>
      </c>
      <c r="R163" s="9">
        <v>138</v>
      </c>
      <c r="S163" s="14">
        <v>6.1387900355871883E-2</v>
      </c>
      <c r="T163" s="15">
        <v>4162</v>
      </c>
      <c r="U163" s="9">
        <v>7.9846227775108121</v>
      </c>
      <c r="V163" s="9">
        <v>9</v>
      </c>
      <c r="W163" s="9">
        <v>0.66666666666666663</v>
      </c>
      <c r="X163" s="9">
        <v>138.34871055582252</v>
      </c>
      <c r="Y163" s="16">
        <v>6.1315723395991659E-2</v>
      </c>
      <c r="Z163" s="11">
        <f>IF(Y163&lt;4%,1,0)</f>
        <v>0</v>
      </c>
      <c r="AA163" s="11">
        <f>IF(Y163&gt;5%,0,1)</f>
        <v>0</v>
      </c>
      <c r="AB163" s="17">
        <v>5.7050000000000001</v>
      </c>
      <c r="AC163" s="18">
        <v>85.430898090773994</v>
      </c>
      <c r="AD163" s="11">
        <f>IF(AC163&gt;120,2,IF(AC163&gt;100,1,0))</f>
        <v>0</v>
      </c>
      <c r="AE163" s="9">
        <v>26327.029031548118</v>
      </c>
      <c r="AF163" s="9">
        <v>109.39555982175389</v>
      </c>
      <c r="AG163" s="9">
        <v>4328.7258000000002</v>
      </c>
      <c r="AH163" s="9">
        <v>88.062006116645023</v>
      </c>
      <c r="AI163" s="18">
        <v>80.498702378899864</v>
      </c>
      <c r="AJ163" s="11">
        <f>IF(AI163&gt;120,2,IF(AI163&lt;100,0,1))</f>
        <v>0</v>
      </c>
    </row>
    <row r="164" spans="1:36" ht="18" x14ac:dyDescent="0.25">
      <c r="A164" s="19" t="s">
        <v>827</v>
      </c>
      <c r="B164" s="19" t="s">
        <v>828</v>
      </c>
      <c r="C164" s="9">
        <v>4082</v>
      </c>
      <c r="D164" s="9">
        <v>4091</v>
      </c>
      <c r="E164" s="10">
        <v>9</v>
      </c>
      <c r="F164" s="11">
        <f>IF(E164&gt;0,1,0)</f>
        <v>1</v>
      </c>
      <c r="G164" s="9">
        <v>4080</v>
      </c>
      <c r="H164" s="9">
        <v>3830</v>
      </c>
      <c r="I164" s="53">
        <f>IF(H164&gt;G164,1,0)</f>
        <v>0</v>
      </c>
      <c r="J164" s="9">
        <v>1854.4378580323787</v>
      </c>
      <c r="K164" s="9">
        <v>1858.5265255292652</v>
      </c>
      <c r="L164" s="12">
        <v>4.0886674968865009</v>
      </c>
      <c r="M164" s="9">
        <v>2020</v>
      </c>
      <c r="N164" s="9">
        <v>2053</v>
      </c>
      <c r="O164" s="9">
        <v>33</v>
      </c>
      <c r="P164" s="13">
        <v>8.0710891812865491</v>
      </c>
      <c r="Q164" s="11">
        <f>IF(AND(L164&gt;=0,O164&gt;=0,L164&gt;O164),1,IF(AND(L164&gt;=0,O164&lt;=0),1,IF(AND(L164&lt;0,O164&lt;0,L164&gt;O164),1,0)))</f>
        <v>0</v>
      </c>
      <c r="R164" s="9">
        <v>107</v>
      </c>
      <c r="S164" s="14">
        <v>5.44529262086514E-2</v>
      </c>
      <c r="T164" s="15">
        <v>4015</v>
      </c>
      <c r="U164" s="9">
        <v>9.540224159402241</v>
      </c>
      <c r="V164" s="9">
        <v>18</v>
      </c>
      <c r="W164" s="9">
        <v>0</v>
      </c>
      <c r="X164" s="9">
        <v>115.45977584059776</v>
      </c>
      <c r="Y164" s="16">
        <v>5.8224798709328167E-2</v>
      </c>
      <c r="Z164" s="11">
        <f>IF(Y164&lt;4%,1,0)</f>
        <v>0</v>
      </c>
      <c r="AA164" s="11">
        <f>IF(Y164&gt;5%,0,1)</f>
        <v>0</v>
      </c>
      <c r="AB164" s="17">
        <v>6.49</v>
      </c>
      <c r="AC164" s="18">
        <v>97.186069870135526</v>
      </c>
      <c r="AD164" s="11">
        <f>IF(AC164&gt;120,2,IF(AC164&gt;100,1,0))</f>
        <v>0</v>
      </c>
      <c r="AE164" s="9">
        <v>23297.512516204719</v>
      </c>
      <c r="AF164" s="9">
        <v>96.807141478457368</v>
      </c>
      <c r="AG164" s="9">
        <v>4750.68</v>
      </c>
      <c r="AH164" s="9">
        <v>96.646087219990505</v>
      </c>
      <c r="AI164" s="18">
        <v>99.833633907574153</v>
      </c>
      <c r="AJ164" s="11">
        <f>IF(AI164&gt;120,2,IF(AI164&lt;100,0,1))</f>
        <v>0</v>
      </c>
    </row>
    <row r="165" spans="1:36" ht="18" x14ac:dyDescent="0.25">
      <c r="A165" s="19" t="s">
        <v>831</v>
      </c>
      <c r="B165" s="19" t="s">
        <v>832</v>
      </c>
      <c r="C165" s="9">
        <v>2118</v>
      </c>
      <c r="D165" s="9">
        <v>2107</v>
      </c>
      <c r="E165" s="10">
        <v>-11</v>
      </c>
      <c r="F165" s="11">
        <f>IF(E165&gt;0,1,0)</f>
        <v>0</v>
      </c>
      <c r="G165" s="9">
        <v>2150</v>
      </c>
      <c r="H165" s="9">
        <v>2110</v>
      </c>
      <c r="I165" s="53">
        <f>IF(H165&gt;G165,1,0)</f>
        <v>0</v>
      </c>
      <c r="J165" s="9">
        <v>906.12332695984708</v>
      </c>
      <c r="K165" s="9">
        <v>901.41730401529639</v>
      </c>
      <c r="L165" s="12">
        <v>-4.706022944550682</v>
      </c>
      <c r="M165" s="9">
        <v>988</v>
      </c>
      <c r="N165" s="9">
        <v>1000</v>
      </c>
      <c r="O165" s="9">
        <v>12</v>
      </c>
      <c r="P165" s="13" t="s">
        <v>40</v>
      </c>
      <c r="Q165" s="11">
        <f>IF(AND(L165&gt;=0,O165&gt;=0,L165&gt;O165),1,IF(AND(L165&gt;=0,O165&lt;=0),1,IF(AND(L165&lt;0,O165&lt;0,L165&gt;O165),1,0)))</f>
        <v>0</v>
      </c>
      <c r="R165" s="9">
        <v>34</v>
      </c>
      <c r="S165" s="14">
        <v>3.5051546391752578E-2</v>
      </c>
      <c r="T165" s="15">
        <v>2092</v>
      </c>
      <c r="U165" s="9">
        <v>-10.695506692160611</v>
      </c>
      <c r="V165" s="9">
        <v>3</v>
      </c>
      <c r="W165" s="9">
        <v>0</v>
      </c>
      <c r="X165" s="9">
        <v>47.695506692160613</v>
      </c>
      <c r="Y165" s="16">
        <v>4.9019020238602891E-2</v>
      </c>
      <c r="Z165" s="11">
        <f>IF(Y165&lt;4%,1,0)</f>
        <v>0</v>
      </c>
      <c r="AA165" s="11">
        <f>IF(Y165&gt;5%,0,1)</f>
        <v>1</v>
      </c>
      <c r="AB165" s="17">
        <v>5.71</v>
      </c>
      <c r="AC165" s="18">
        <v>85.505771796375015</v>
      </c>
      <c r="AD165" s="11">
        <f>IF(AC165&gt;120,2,IF(AC165&gt;100,1,0))</f>
        <v>0</v>
      </c>
      <c r="AE165" s="9">
        <v>18804.847413636904</v>
      </c>
      <c r="AF165" s="9">
        <v>78.138965384674904</v>
      </c>
      <c r="AG165" s="9">
        <v>4316.76</v>
      </c>
      <c r="AH165" s="9">
        <v>87.818578280954767</v>
      </c>
      <c r="AI165" s="18">
        <v>112.38769012185857</v>
      </c>
      <c r="AJ165" s="11">
        <f>IF(AI165&gt;120,2,IF(AI165&lt;100,0,1))</f>
        <v>1</v>
      </c>
    </row>
    <row r="166" spans="1:36" ht="18" x14ac:dyDescent="0.25">
      <c r="A166" s="19" t="s">
        <v>847</v>
      </c>
      <c r="B166" s="19" t="s">
        <v>848</v>
      </c>
      <c r="C166" s="9">
        <v>4976</v>
      </c>
      <c r="D166" s="9">
        <v>4994</v>
      </c>
      <c r="E166" s="10">
        <v>18</v>
      </c>
      <c r="F166" s="11">
        <f>IF(E166&gt;0,1,0)</f>
        <v>1</v>
      </c>
      <c r="G166" s="9">
        <v>5130</v>
      </c>
      <c r="H166" s="9">
        <v>4840</v>
      </c>
      <c r="I166" s="53">
        <f>IF(H166&gt;G166,1,0)</f>
        <v>0</v>
      </c>
      <c r="J166" s="9">
        <v>2252.885754583921</v>
      </c>
      <c r="K166" s="9">
        <v>2261.0352609308884</v>
      </c>
      <c r="L166" s="12">
        <v>8.1495063469674278</v>
      </c>
      <c r="M166" s="9">
        <v>2539</v>
      </c>
      <c r="N166" s="9">
        <v>2573</v>
      </c>
      <c r="O166" s="9">
        <v>34</v>
      </c>
      <c r="P166" s="13">
        <v>4.1720318449290419</v>
      </c>
      <c r="Q166" s="11">
        <f>IF(AND(L166&gt;=0,O166&gt;=0,L166&gt;O166),1,IF(AND(L166&gt;=0,O166&lt;=0),1,IF(AND(L166&lt;0,O166&lt;0,L166&gt;O166),1,0)))</f>
        <v>0</v>
      </c>
      <c r="R166" s="9">
        <v>139</v>
      </c>
      <c r="S166" s="14">
        <v>5.7414291615035112E-2</v>
      </c>
      <c r="T166" s="15">
        <v>4963</v>
      </c>
      <c r="U166" s="9">
        <v>-56.593794076163604</v>
      </c>
      <c r="V166" s="9">
        <v>8</v>
      </c>
      <c r="W166" s="9">
        <v>0</v>
      </c>
      <c r="X166" s="9">
        <v>203.59379407616359</v>
      </c>
      <c r="Y166" s="16">
        <v>8.3817947334772991E-2</v>
      </c>
      <c r="Z166" s="11">
        <f>IF(Y166&lt;4%,1,0)</f>
        <v>0</v>
      </c>
      <c r="AA166" s="11">
        <f>IF(Y166&gt;5%,0,1)</f>
        <v>0</v>
      </c>
      <c r="AB166" s="17">
        <v>5.71</v>
      </c>
      <c r="AC166" s="18">
        <v>85.505771796375015</v>
      </c>
      <c r="AD166" s="11">
        <f>IF(AC166&gt;120,2,IF(AC166&gt;100,1,0))</f>
        <v>0</v>
      </c>
      <c r="AE166" s="9">
        <v>25365.455595793905</v>
      </c>
      <c r="AF166" s="9">
        <v>105.39997550466265</v>
      </c>
      <c r="AG166" s="9">
        <v>4316.76</v>
      </c>
      <c r="AH166" s="9">
        <v>87.818578280954767</v>
      </c>
      <c r="AI166" s="18">
        <v>83.319353596120976</v>
      </c>
      <c r="AJ166" s="11">
        <f>IF(AI166&gt;120,2,IF(AI166&lt;100,0,1))</f>
        <v>0</v>
      </c>
    </row>
    <row r="167" spans="1:36" ht="18" x14ac:dyDescent="0.25">
      <c r="A167" s="19" t="s">
        <v>865</v>
      </c>
      <c r="B167" s="19" t="s">
        <v>866</v>
      </c>
      <c r="C167" s="9">
        <v>1246</v>
      </c>
      <c r="D167" s="9">
        <v>1251</v>
      </c>
      <c r="E167" s="10">
        <v>5</v>
      </c>
      <c r="F167" s="11">
        <f>IF(E167&gt;0,1,0)</f>
        <v>1</v>
      </c>
      <c r="G167" s="9">
        <v>1230</v>
      </c>
      <c r="H167" s="9">
        <v>1110</v>
      </c>
      <c r="I167" s="53">
        <f>IF(H167&gt;G167,1,0)</f>
        <v>0</v>
      </c>
      <c r="J167" s="9">
        <v>589.27070063694259</v>
      </c>
      <c r="K167" s="9">
        <v>591.6353503184713</v>
      </c>
      <c r="L167" s="12">
        <v>2.3646496815287037</v>
      </c>
      <c r="M167" s="9">
        <v>737</v>
      </c>
      <c r="N167" s="9">
        <v>745</v>
      </c>
      <c r="O167" s="9">
        <v>8</v>
      </c>
      <c r="P167" s="13">
        <v>3.383164983164983</v>
      </c>
      <c r="Q167" s="11">
        <f>IF(AND(L167&gt;=0,O167&gt;=0,L167&gt;O167),1,IF(AND(L167&gt;=0,O167&lt;=0),1,IF(AND(L167&lt;0,O167&lt;0,L167&gt;O167),1,0)))</f>
        <v>0</v>
      </c>
      <c r="R167" s="9">
        <v>41</v>
      </c>
      <c r="S167" s="14">
        <v>6.3369397217928905E-2</v>
      </c>
      <c r="T167" s="15">
        <v>1256</v>
      </c>
      <c r="U167" s="9">
        <v>-10.877388535031846</v>
      </c>
      <c r="V167" s="9">
        <v>0</v>
      </c>
      <c r="W167" s="9">
        <v>0</v>
      </c>
      <c r="X167" s="9">
        <v>51.877388535031848</v>
      </c>
      <c r="Y167" s="16">
        <v>8.0181435139152782E-2</v>
      </c>
      <c r="Z167" s="11">
        <f>IF(Y167&lt;4%,1,0)</f>
        <v>0</v>
      </c>
      <c r="AA167" s="11">
        <f>IF(Y167&gt;5%,0,1)</f>
        <v>0</v>
      </c>
      <c r="AB167" s="17">
        <v>5.71</v>
      </c>
      <c r="AC167" s="18">
        <v>85.505771796375015</v>
      </c>
      <c r="AD167" s="11">
        <f>IF(AC167&gt;120,2,IF(AC167&gt;100,1,0))</f>
        <v>0</v>
      </c>
      <c r="AE167" s="9">
        <v>23162.912456063084</v>
      </c>
      <c r="AF167" s="9">
        <v>96.247843696941985</v>
      </c>
      <c r="AG167" s="9">
        <v>4316.76</v>
      </c>
      <c r="AH167" s="9">
        <v>87.818578280954767</v>
      </c>
      <c r="AI167" s="18">
        <v>91.242125441761928</v>
      </c>
      <c r="AJ167" s="11">
        <f>IF(AI167&gt;120,2,IF(AI167&lt;100,0,1))</f>
        <v>0</v>
      </c>
    </row>
    <row r="168" spans="1:36" ht="18" x14ac:dyDescent="0.25">
      <c r="A168" s="19" t="s">
        <v>38</v>
      </c>
      <c r="B168" s="19" t="s">
        <v>39</v>
      </c>
      <c r="C168" s="9">
        <v>3676</v>
      </c>
      <c r="D168" s="9">
        <v>3600</v>
      </c>
      <c r="E168" s="10">
        <v>-76</v>
      </c>
      <c r="F168" s="11">
        <f>IF(E168&gt;0,1,0)</f>
        <v>0</v>
      </c>
      <c r="G168" s="9">
        <v>3660</v>
      </c>
      <c r="H168" s="9">
        <v>3180</v>
      </c>
      <c r="I168" s="53">
        <f>IF(H168&gt;G168,1,0)</f>
        <v>0</v>
      </c>
      <c r="J168" s="9">
        <v>1674.7991337303738</v>
      </c>
      <c r="K168" s="9">
        <v>1640.1732539252844</v>
      </c>
      <c r="L168" s="12">
        <v>-34.625879805089426</v>
      </c>
      <c r="M168" s="9">
        <v>2016</v>
      </c>
      <c r="N168" s="9">
        <v>2035</v>
      </c>
      <c r="O168" s="9">
        <v>19</v>
      </c>
      <c r="P168" s="13" t="s">
        <v>40</v>
      </c>
      <c r="Q168" s="11">
        <f>IF(AND(L168&gt;=0,O168&gt;=0,L168&gt;O168),1,IF(AND(L168&gt;=0,O168&lt;=0),1,IF(AND(L168&lt;0,O168&lt;0,L168&gt;O168),1,0)))</f>
        <v>0</v>
      </c>
      <c r="R168" s="9">
        <v>139</v>
      </c>
      <c r="S168" s="14">
        <v>7.5135135135135131E-2</v>
      </c>
      <c r="T168" s="15">
        <v>3694</v>
      </c>
      <c r="U168" s="9">
        <v>-39.637520303194371</v>
      </c>
      <c r="V168" s="9">
        <v>3</v>
      </c>
      <c r="W168" s="9">
        <v>0</v>
      </c>
      <c r="X168" s="9">
        <v>181.63752030319438</v>
      </c>
      <c r="Y168" s="16">
        <v>9.8023486402155621E-2</v>
      </c>
      <c r="Z168" s="11">
        <f>IF(Y168&lt;4%,1,0)</f>
        <v>0</v>
      </c>
      <c r="AA168" s="11">
        <f>IF(Y168&gt;5%,0,1)</f>
        <v>0</v>
      </c>
      <c r="AB168" s="17">
        <v>5.5</v>
      </c>
      <c r="AC168" s="18">
        <v>82.361076161131791</v>
      </c>
      <c r="AD168" s="11">
        <f>IF(AC168&gt;120,2,IF(AC168&gt;100,1,0))</f>
        <v>0</v>
      </c>
      <c r="AE168" s="9">
        <v>21071.548293369618</v>
      </c>
      <c r="AF168" s="9">
        <v>87.557689061762787</v>
      </c>
      <c r="AG168" s="9">
        <v>4092</v>
      </c>
      <c r="AH168" s="9">
        <v>83.246143479291618</v>
      </c>
      <c r="AI168" s="18">
        <v>95.07576589940625</v>
      </c>
      <c r="AJ168" s="11">
        <f>IF(AI168&gt;120,2,IF(AI168&lt;100,0,1))</f>
        <v>0</v>
      </c>
    </row>
    <row r="169" spans="1:36" ht="18" x14ac:dyDescent="0.25">
      <c r="A169" s="19" t="s">
        <v>43</v>
      </c>
      <c r="B169" s="19" t="s">
        <v>44</v>
      </c>
      <c r="C169" s="9">
        <v>20084</v>
      </c>
      <c r="D169" s="9">
        <v>19698</v>
      </c>
      <c r="E169" s="10">
        <v>-386</v>
      </c>
      <c r="F169" s="11">
        <f>IF(E169&gt;0,1,0)</f>
        <v>0</v>
      </c>
      <c r="G169" s="9">
        <v>19800</v>
      </c>
      <c r="H169" s="9">
        <v>16460</v>
      </c>
      <c r="I169" s="53">
        <f>IF(H169&gt;G169,1,0)</f>
        <v>0</v>
      </c>
      <c r="J169" s="9">
        <v>10209.731299927378</v>
      </c>
      <c r="K169" s="9">
        <v>10013.507625272332</v>
      </c>
      <c r="L169" s="12">
        <v>-196.22367465504612</v>
      </c>
      <c r="M169" s="9">
        <v>13318</v>
      </c>
      <c r="N169" s="9">
        <v>13393</v>
      </c>
      <c r="O169" s="9">
        <v>75</v>
      </c>
      <c r="P169" s="13" t="s">
        <v>40</v>
      </c>
      <c r="Q169" s="11">
        <f>IF(AND(L169&gt;=0,O169&gt;=0,L169&gt;O169),1,IF(AND(L169&gt;=0,O169&lt;=0),1,IF(AND(L169&lt;0,O169&lt;0,L169&gt;O169),1,0)))</f>
        <v>0</v>
      </c>
      <c r="R169" s="9">
        <v>2213</v>
      </c>
      <c r="S169" s="14">
        <v>0.17665841781751418</v>
      </c>
      <c r="T169" s="15">
        <v>19278</v>
      </c>
      <c r="U169" s="9">
        <v>-123.02106027596224</v>
      </c>
      <c r="V169" s="9">
        <v>72</v>
      </c>
      <c r="W169" s="9">
        <v>22</v>
      </c>
      <c r="X169" s="9">
        <v>2386.0210602759621</v>
      </c>
      <c r="Y169" s="16">
        <v>0.18971305241917485</v>
      </c>
      <c r="Z169" s="11">
        <f>IF(Y169&lt;4%,1,0)</f>
        <v>0</v>
      </c>
      <c r="AA169" s="11">
        <f>IF(Y169&gt;5%,0,1)</f>
        <v>0</v>
      </c>
      <c r="AB169" s="17">
        <v>5.39</v>
      </c>
      <c r="AC169" s="18">
        <v>80.713854637909165</v>
      </c>
      <c r="AD169" s="11">
        <f>IF(AC169&gt;120,2,IF(AC169&gt;100,1,0))</f>
        <v>0</v>
      </c>
      <c r="AE169" s="9">
        <v>25514.706439719786</v>
      </c>
      <c r="AF169" s="9">
        <v>106.02015105145813</v>
      </c>
      <c r="AG169" s="9">
        <v>4188.03</v>
      </c>
      <c r="AH169" s="9">
        <v>85.199742491587898</v>
      </c>
      <c r="AI169" s="18">
        <v>80.36183843035198</v>
      </c>
      <c r="AJ169" s="11">
        <f>IF(AI169&gt;120,2,IF(AI169&lt;100,0,1))</f>
        <v>0</v>
      </c>
    </row>
    <row r="170" spans="1:36" ht="18" x14ac:dyDescent="0.25">
      <c r="A170" s="19" t="s">
        <v>45</v>
      </c>
      <c r="B170" s="19" t="s">
        <v>46</v>
      </c>
      <c r="C170" s="9">
        <v>2432</v>
      </c>
      <c r="D170" s="9">
        <v>2358</v>
      </c>
      <c r="E170" s="10">
        <v>-74</v>
      </c>
      <c r="F170" s="11">
        <f>IF(E170&gt;0,1,0)</f>
        <v>0</v>
      </c>
      <c r="G170" s="9">
        <v>2340</v>
      </c>
      <c r="H170" s="9">
        <v>1870</v>
      </c>
      <c r="I170" s="53">
        <f>IF(H170&gt;G170,1,0)</f>
        <v>0</v>
      </c>
      <c r="J170" s="9">
        <v>1229.0978026712623</v>
      </c>
      <c r="K170" s="9">
        <v>1191.6992675570875</v>
      </c>
      <c r="L170" s="12">
        <v>-37.39853511417482</v>
      </c>
      <c r="M170" s="9">
        <v>1497</v>
      </c>
      <c r="N170" s="9">
        <v>1500</v>
      </c>
      <c r="O170" s="9">
        <v>3</v>
      </c>
      <c r="P170" s="13" t="s">
        <v>40</v>
      </c>
      <c r="Q170" s="11">
        <f>IF(AND(L170&gt;=0,O170&gt;=0,L170&gt;O170),1,IF(AND(L170&gt;=0,O170&lt;=0),1,IF(AND(L170&lt;0,O170&lt;0,L170&gt;O170),1,0)))</f>
        <v>0</v>
      </c>
      <c r="R170" s="9">
        <v>280</v>
      </c>
      <c r="S170" s="14">
        <v>0.18779342723004694</v>
      </c>
      <c r="T170" s="15">
        <v>2321</v>
      </c>
      <c r="U170" s="9">
        <v>0.50538560965101254</v>
      </c>
      <c r="V170" s="9">
        <v>1</v>
      </c>
      <c r="W170" s="9">
        <v>0</v>
      </c>
      <c r="X170" s="9">
        <v>280.494614390349</v>
      </c>
      <c r="Y170" s="16">
        <v>0.18799907130720442</v>
      </c>
      <c r="Z170" s="11">
        <f>IF(Y170&lt;4%,1,0)</f>
        <v>0</v>
      </c>
      <c r="AA170" s="11">
        <f>IF(Y170&gt;5%,0,1)</f>
        <v>0</v>
      </c>
      <c r="AB170" s="17">
        <v>5.5</v>
      </c>
      <c r="AC170" s="18">
        <v>82.361076161131791</v>
      </c>
      <c r="AD170" s="11">
        <f>IF(AC170&gt;120,2,IF(AC170&gt;100,1,0))</f>
        <v>0</v>
      </c>
      <c r="AE170" s="9">
        <v>25075.657848853079</v>
      </c>
      <c r="AF170" s="9">
        <v>104.19579151855145</v>
      </c>
      <c r="AG170" s="9">
        <v>4854.63</v>
      </c>
      <c r="AH170" s="9">
        <v>98.760807800311213</v>
      </c>
      <c r="AI170" s="18">
        <v>94.783874051887622</v>
      </c>
      <c r="AJ170" s="11">
        <f>IF(AI170&gt;120,2,IF(AI170&lt;100,0,1))</f>
        <v>0</v>
      </c>
    </row>
    <row r="171" spans="1:36" ht="18" x14ac:dyDescent="0.25">
      <c r="A171" s="19" t="s">
        <v>47</v>
      </c>
      <c r="B171" s="19" t="s">
        <v>48</v>
      </c>
      <c r="C171" s="9">
        <v>2288</v>
      </c>
      <c r="D171" s="9">
        <v>2249</v>
      </c>
      <c r="E171" s="10">
        <v>-39</v>
      </c>
      <c r="F171" s="11">
        <f>IF(E171&gt;0,1,0)</f>
        <v>0</v>
      </c>
      <c r="G171" s="9">
        <v>2320</v>
      </c>
      <c r="H171" s="9">
        <v>2060</v>
      </c>
      <c r="I171" s="53">
        <f>IF(H171&gt;G171,1,0)</f>
        <v>0</v>
      </c>
      <c r="J171" s="9">
        <v>1138.7905282331512</v>
      </c>
      <c r="K171" s="9">
        <v>1119.379326047359</v>
      </c>
      <c r="L171" s="12">
        <v>-19.411202185792263</v>
      </c>
      <c r="M171" s="9">
        <v>1412</v>
      </c>
      <c r="N171" s="9">
        <v>1427</v>
      </c>
      <c r="O171" s="9">
        <v>15</v>
      </c>
      <c r="P171" s="13" t="s">
        <v>40</v>
      </c>
      <c r="Q171" s="11">
        <f>IF(AND(L171&gt;=0,O171&gt;=0,L171&gt;O171),1,IF(AND(L171&gt;=0,O171&lt;=0),1,IF(AND(L171&lt;0,O171&lt;0,L171&gt;O171),1,0)))</f>
        <v>0</v>
      </c>
      <c r="R171" s="9">
        <v>126</v>
      </c>
      <c r="S171" s="14">
        <v>9.9841521394611721E-2</v>
      </c>
      <c r="T171" s="15">
        <v>2196</v>
      </c>
      <c r="U171" s="9">
        <v>-4.9772313296903459</v>
      </c>
      <c r="V171" s="9">
        <v>12</v>
      </c>
      <c r="W171" s="9">
        <v>0</v>
      </c>
      <c r="X171" s="9">
        <v>142.97723132969034</v>
      </c>
      <c r="Y171" s="16">
        <v>0.11222702616145239</v>
      </c>
      <c r="Z171" s="11">
        <f>IF(Y171&lt;4%,1,0)</f>
        <v>0</v>
      </c>
      <c r="AA171" s="11">
        <f>IF(Y171&gt;5%,0,1)</f>
        <v>0</v>
      </c>
      <c r="AB171" s="17">
        <v>5.33</v>
      </c>
      <c r="AC171" s="18">
        <v>79.815370170696823</v>
      </c>
      <c r="AD171" s="11">
        <f>IF(AC171&gt;120,2,IF(AC171&gt;100,1,0))</f>
        <v>0</v>
      </c>
      <c r="AE171" s="9">
        <v>25984.030391702505</v>
      </c>
      <c r="AF171" s="9">
        <v>107.97031247694156</v>
      </c>
      <c r="AG171" s="9">
        <v>4093.44</v>
      </c>
      <c r="AH171" s="9">
        <v>83.275438309841519</v>
      </c>
      <c r="AI171" s="18">
        <v>77.128088637907808</v>
      </c>
      <c r="AJ171" s="11">
        <f>IF(AI171&gt;120,2,IF(AI171&lt;100,0,1))</f>
        <v>0</v>
      </c>
    </row>
    <row r="172" spans="1:36" ht="18" x14ac:dyDescent="0.25">
      <c r="A172" s="19" t="s">
        <v>49</v>
      </c>
      <c r="B172" s="19" t="s">
        <v>50</v>
      </c>
      <c r="C172" s="9">
        <v>2200</v>
      </c>
      <c r="D172" s="9">
        <v>2180</v>
      </c>
      <c r="E172" s="10">
        <v>-20</v>
      </c>
      <c r="F172" s="11">
        <f>IF(E172&gt;0,1,0)</f>
        <v>0</v>
      </c>
      <c r="G172" s="9">
        <v>2170</v>
      </c>
      <c r="H172" s="9">
        <v>1870</v>
      </c>
      <c r="I172" s="53">
        <f>IF(H172&gt;G172,1,0)</f>
        <v>0</v>
      </c>
      <c r="J172" s="9">
        <v>1006.7970204841713</v>
      </c>
      <c r="K172" s="9">
        <v>997.64432029795148</v>
      </c>
      <c r="L172" s="12">
        <v>-9.1527001862198176</v>
      </c>
      <c r="M172" s="9">
        <v>1244</v>
      </c>
      <c r="N172" s="9">
        <v>1246</v>
      </c>
      <c r="O172" s="9">
        <v>2</v>
      </c>
      <c r="P172" s="13" t="s">
        <v>40</v>
      </c>
      <c r="Q172" s="11">
        <f>IF(AND(L172&gt;=0,O172&gt;=0,L172&gt;O172),1,IF(AND(L172&gt;=0,O172&lt;=0),1,IF(AND(L172&lt;0,O172&lt;0,L172&gt;O172),1,0)))</f>
        <v>0</v>
      </c>
      <c r="R172" s="9">
        <v>131</v>
      </c>
      <c r="S172" s="14">
        <v>0.11511423550087874</v>
      </c>
      <c r="T172" s="15">
        <v>2148</v>
      </c>
      <c r="U172" s="9">
        <v>-8.6950651769087521</v>
      </c>
      <c r="V172" s="9">
        <v>1</v>
      </c>
      <c r="W172" s="9">
        <v>0</v>
      </c>
      <c r="X172" s="9">
        <v>140.69506517690874</v>
      </c>
      <c r="Y172" s="16">
        <v>0.12352507917200065</v>
      </c>
      <c r="Z172" s="11">
        <f>IF(Y172&lt;4%,1,0)</f>
        <v>0</v>
      </c>
      <c r="AA172" s="11">
        <f>IF(Y172&gt;5%,0,1)</f>
        <v>0</v>
      </c>
      <c r="AB172" s="17">
        <v>5.4</v>
      </c>
      <c r="AC172" s="18">
        <v>80.863602049111222</v>
      </c>
      <c r="AD172" s="11">
        <f>IF(AC172&gt;120,2,IF(AC172&gt;100,1,0))</f>
        <v>0</v>
      </c>
      <c r="AE172" s="9">
        <v>22493.578992736628</v>
      </c>
      <c r="AF172" s="9">
        <v>93.466591439412753</v>
      </c>
      <c r="AG172" s="9">
        <v>4212</v>
      </c>
      <c r="AH172" s="9">
        <v>85.687379358449732</v>
      </c>
      <c r="AI172" s="18">
        <v>91.677013186036973</v>
      </c>
      <c r="AJ172" s="11">
        <f>IF(AI172&gt;120,2,IF(AI172&lt;100,0,1))</f>
        <v>0</v>
      </c>
    </row>
    <row r="173" spans="1:36" ht="18" x14ac:dyDescent="0.25">
      <c r="A173" s="19" t="s">
        <v>51</v>
      </c>
      <c r="B173" s="19" t="s">
        <v>52</v>
      </c>
      <c r="C173" s="9">
        <v>972</v>
      </c>
      <c r="D173" s="9">
        <v>959</v>
      </c>
      <c r="E173" s="10">
        <v>-13</v>
      </c>
      <c r="F173" s="11">
        <f>IF(E173&gt;0,1,0)</f>
        <v>0</v>
      </c>
      <c r="G173" s="9">
        <v>960</v>
      </c>
      <c r="H173" s="9">
        <v>810</v>
      </c>
      <c r="I173" s="53">
        <f>IF(H173&gt;G173,1,0)</f>
        <v>0</v>
      </c>
      <c r="J173" s="9">
        <v>414.3949843260188</v>
      </c>
      <c r="K173" s="9">
        <v>408.85266457680251</v>
      </c>
      <c r="L173" s="12">
        <v>-5.5423197492162899</v>
      </c>
      <c r="M173" s="9">
        <v>521</v>
      </c>
      <c r="N173" s="9">
        <v>529</v>
      </c>
      <c r="O173" s="9">
        <v>8</v>
      </c>
      <c r="P173" s="13" t="s">
        <v>40</v>
      </c>
      <c r="Q173" s="11">
        <f>IF(AND(L173&gt;=0,O173&gt;=0,L173&gt;O173),1,IF(AND(L173&gt;=0,O173&lt;=0),1,IF(AND(L173&lt;0,O173&lt;0,L173&gt;O173),1,0)))</f>
        <v>0</v>
      </c>
      <c r="R173" s="9">
        <v>44</v>
      </c>
      <c r="S173" s="14">
        <v>9.5032397408207347E-2</v>
      </c>
      <c r="T173" s="15">
        <v>957</v>
      </c>
      <c r="U173" s="9">
        <v>0</v>
      </c>
      <c r="V173" s="9">
        <v>4</v>
      </c>
      <c r="W173" s="9">
        <v>0</v>
      </c>
      <c r="X173" s="9">
        <v>48</v>
      </c>
      <c r="Y173" s="16">
        <v>0.10278372591006424</v>
      </c>
      <c r="Z173" s="11">
        <f>IF(Y173&lt;4%,1,0)</f>
        <v>0</v>
      </c>
      <c r="AA173" s="11">
        <f>IF(Y173&gt;5%,0,1)</f>
        <v>0</v>
      </c>
      <c r="AB173" s="17">
        <v>5.5</v>
      </c>
      <c r="AC173" s="18">
        <v>82.361076161131791</v>
      </c>
      <c r="AD173" s="11">
        <f>IF(AC173&gt;120,2,IF(AC173&gt;100,1,0))</f>
        <v>0</v>
      </c>
      <c r="AE173" s="9">
        <v>24515.970695617681</v>
      </c>
      <c r="AF173" s="9">
        <v>101.8701478091963</v>
      </c>
      <c r="AG173" s="9">
        <v>4092</v>
      </c>
      <c r="AH173" s="9">
        <v>83.246143479291618</v>
      </c>
      <c r="AI173" s="18">
        <v>81.717898000121096</v>
      </c>
      <c r="AJ173" s="11">
        <f>IF(AI173&gt;120,2,IF(AI173&lt;100,0,1))</f>
        <v>0</v>
      </c>
    </row>
    <row r="174" spans="1:36" ht="18" x14ac:dyDescent="0.25">
      <c r="A174" s="19" t="s">
        <v>53</v>
      </c>
      <c r="B174" s="19" t="s">
        <v>54</v>
      </c>
      <c r="C174" s="9">
        <v>5157</v>
      </c>
      <c r="D174" s="9">
        <v>5055</v>
      </c>
      <c r="E174" s="10">
        <v>-102</v>
      </c>
      <c r="F174" s="11">
        <f>IF(E174&gt;0,1,0)</f>
        <v>0</v>
      </c>
      <c r="G174" s="9">
        <v>5030</v>
      </c>
      <c r="H174" s="9">
        <v>4110</v>
      </c>
      <c r="I174" s="53">
        <f>IF(H174&gt;G174,1,0)</f>
        <v>0</v>
      </c>
      <c r="J174" s="9">
        <v>2410.008092251669</v>
      </c>
      <c r="K174" s="9">
        <v>2362.3406837952662</v>
      </c>
      <c r="L174" s="12">
        <v>-47.667408456402882</v>
      </c>
      <c r="M174" s="9">
        <v>3113</v>
      </c>
      <c r="N174" s="9">
        <v>3122</v>
      </c>
      <c r="O174" s="9">
        <v>9</v>
      </c>
      <c r="P174" s="13" t="s">
        <v>40</v>
      </c>
      <c r="Q174" s="11">
        <f>IF(AND(L174&gt;=0,O174&gt;=0,L174&gt;O174),1,IF(AND(L174&gt;=0,O174&lt;=0),1,IF(AND(L174&lt;0,O174&lt;0,L174&gt;O174),1,0)))</f>
        <v>0</v>
      </c>
      <c r="R174" s="9">
        <v>399</v>
      </c>
      <c r="S174" s="14">
        <v>0.13931564245810055</v>
      </c>
      <c r="T174" s="15">
        <v>4943</v>
      </c>
      <c r="U174" s="9">
        <v>-30.843617236496055</v>
      </c>
      <c r="V174" s="9">
        <v>2</v>
      </c>
      <c r="W174" s="9">
        <v>0</v>
      </c>
      <c r="X174" s="9">
        <v>431.84361723649607</v>
      </c>
      <c r="Y174" s="16">
        <v>0.15067816372522544</v>
      </c>
      <c r="Z174" s="11">
        <f>IF(Y174&lt;4%,1,0)</f>
        <v>0</v>
      </c>
      <c r="AA174" s="11">
        <f>IF(Y174&gt;5%,0,1)</f>
        <v>0</v>
      </c>
      <c r="AB174" s="17">
        <v>5.36</v>
      </c>
      <c r="AC174" s="18">
        <v>80.264612404302994</v>
      </c>
      <c r="AD174" s="11">
        <f>IF(AC174&gt;120,2,IF(AC174&gt;100,1,0))</f>
        <v>0</v>
      </c>
      <c r="AE174" s="9">
        <v>23845.319444859539</v>
      </c>
      <c r="AF174" s="9">
        <v>99.083419806810227</v>
      </c>
      <c r="AG174" s="9">
        <v>3717.6959999999999</v>
      </c>
      <c r="AH174" s="9">
        <v>75.631440525021631</v>
      </c>
      <c r="AI174" s="18">
        <v>76.331076049338492</v>
      </c>
      <c r="AJ174" s="11">
        <f>IF(AI174&gt;120,2,IF(AI174&lt;100,0,1))</f>
        <v>0</v>
      </c>
    </row>
    <row r="175" spans="1:36" ht="18" x14ac:dyDescent="0.25">
      <c r="A175" s="19" t="s">
        <v>55</v>
      </c>
      <c r="B175" s="19" t="s">
        <v>56</v>
      </c>
      <c r="C175" s="9">
        <v>6091</v>
      </c>
      <c r="D175" s="9">
        <v>6029</v>
      </c>
      <c r="E175" s="10">
        <v>-62</v>
      </c>
      <c r="F175" s="11">
        <f>IF(E175&gt;0,1,0)</f>
        <v>0</v>
      </c>
      <c r="G175" s="9">
        <v>6040</v>
      </c>
      <c r="H175" s="9">
        <v>5430</v>
      </c>
      <c r="I175" s="53">
        <f>IF(H175&gt;G175,1,0)</f>
        <v>0</v>
      </c>
      <c r="J175" s="9">
        <v>2893.7813018930588</v>
      </c>
      <c r="K175" s="9">
        <v>2864.3256393224842</v>
      </c>
      <c r="L175" s="12">
        <v>-29.455662570574532</v>
      </c>
      <c r="M175" s="9">
        <v>3398</v>
      </c>
      <c r="N175" s="9">
        <v>3419</v>
      </c>
      <c r="O175" s="9">
        <v>21</v>
      </c>
      <c r="P175" s="13" t="s">
        <v>40</v>
      </c>
      <c r="Q175" s="11">
        <f>IF(AND(L175&gt;=0,O175&gt;=0,L175&gt;O175),1,IF(AND(L175&gt;=0,O175&lt;=0),1,IF(AND(L175&lt;0,O175&lt;0,L175&gt;O175),1,0)))</f>
        <v>0</v>
      </c>
      <c r="R175" s="9">
        <v>229</v>
      </c>
      <c r="S175" s="14">
        <v>7.2721498888536046E-2</v>
      </c>
      <c r="T175" s="15">
        <v>6022</v>
      </c>
      <c r="U175" s="9">
        <v>-15.678013948854201</v>
      </c>
      <c r="V175" s="9">
        <v>10</v>
      </c>
      <c r="W175" s="9">
        <v>0.66666666666666663</v>
      </c>
      <c r="X175" s="9">
        <v>254.01134728218753</v>
      </c>
      <c r="Y175" s="16">
        <v>8.0425756395415576E-2</v>
      </c>
      <c r="Z175" s="11">
        <f>IF(Y175&lt;4%,1,0)</f>
        <v>0</v>
      </c>
      <c r="AA175" s="11">
        <f>IF(Y175&gt;5%,0,1)</f>
        <v>0</v>
      </c>
      <c r="AB175" s="17">
        <v>5.56</v>
      </c>
      <c r="AC175" s="18">
        <v>83.259560628344147</v>
      </c>
      <c r="AD175" s="11">
        <f>IF(AC175&gt;120,2,IF(AC175&gt;100,1,0))</f>
        <v>0</v>
      </c>
      <c r="AE175" s="9">
        <v>22130.945124728754</v>
      </c>
      <c r="AF175" s="9">
        <v>91.959754684171145</v>
      </c>
      <c r="AG175" s="9">
        <v>4336.7999999999993</v>
      </c>
      <c r="AH175" s="9">
        <v>88.226264672774164</v>
      </c>
      <c r="AI175" s="18">
        <v>95.940082676145266</v>
      </c>
      <c r="AJ175" s="11">
        <f>IF(AI175&gt;120,2,IF(AI175&lt;100,0,1))</f>
        <v>0</v>
      </c>
    </row>
    <row r="176" spans="1:36" ht="18" x14ac:dyDescent="0.25">
      <c r="A176" s="19" t="s">
        <v>57</v>
      </c>
      <c r="B176" s="19" t="s">
        <v>58</v>
      </c>
      <c r="C176" s="9">
        <v>3976</v>
      </c>
      <c r="D176" s="9">
        <v>3932</v>
      </c>
      <c r="E176" s="10">
        <v>-44</v>
      </c>
      <c r="F176" s="11">
        <f>IF(E176&gt;0,1,0)</f>
        <v>0</v>
      </c>
      <c r="G176" s="9">
        <v>3920</v>
      </c>
      <c r="H176" s="9">
        <v>3290</v>
      </c>
      <c r="I176" s="53">
        <f>IF(H176&gt;G176,1,0)</f>
        <v>0</v>
      </c>
      <c r="J176" s="9">
        <v>1846.6490604367698</v>
      </c>
      <c r="K176" s="9">
        <v>1826.2133062468256</v>
      </c>
      <c r="L176" s="12">
        <v>-20.435754189944191</v>
      </c>
      <c r="M176" s="9">
        <v>2195</v>
      </c>
      <c r="N176" s="9">
        <v>2213</v>
      </c>
      <c r="O176" s="9">
        <v>18</v>
      </c>
      <c r="P176" s="13" t="s">
        <v>40</v>
      </c>
      <c r="Q176" s="11">
        <f>IF(AND(L176&gt;=0,O176&gt;=0,L176&gt;O176),1,IF(AND(L176&gt;=0,O176&lt;=0),1,IF(AND(L176&lt;0,O176&lt;0,L176&gt;O176),1,0)))</f>
        <v>0</v>
      </c>
      <c r="R176" s="9">
        <v>158</v>
      </c>
      <c r="S176" s="14">
        <v>7.8217821782178218E-2</v>
      </c>
      <c r="T176" s="15">
        <v>3938</v>
      </c>
      <c r="U176" s="9">
        <v>-19.506856272219398</v>
      </c>
      <c r="V176" s="9">
        <v>3</v>
      </c>
      <c r="W176" s="9">
        <v>1</v>
      </c>
      <c r="X176" s="9">
        <v>179.50685627221941</v>
      </c>
      <c r="Y176" s="16">
        <v>8.8776882429386458E-2</v>
      </c>
      <c r="Z176" s="11">
        <f>IF(Y176&lt;4%,1,0)</f>
        <v>0</v>
      </c>
      <c r="AA176" s="11">
        <f>IF(Y176&gt;5%,0,1)</f>
        <v>0</v>
      </c>
      <c r="AB176" s="17">
        <v>5.33</v>
      </c>
      <c r="AC176" s="18">
        <v>79.815370170696823</v>
      </c>
      <c r="AD176" s="11">
        <f>IF(AC176&gt;120,2,IF(AC176&gt;100,1,0))</f>
        <v>0</v>
      </c>
      <c r="AE176" s="9">
        <v>24539.331957444028</v>
      </c>
      <c r="AF176" s="9">
        <v>101.96721984541328</v>
      </c>
      <c r="AG176" s="9">
        <v>4093.44</v>
      </c>
      <c r="AH176" s="9">
        <v>83.275438309841519</v>
      </c>
      <c r="AI176" s="18">
        <v>81.66883282302949</v>
      </c>
      <c r="AJ176" s="11">
        <f>IF(AI176&gt;120,2,IF(AI176&lt;100,0,1))</f>
        <v>0</v>
      </c>
    </row>
    <row r="177" spans="1:36" ht="18" x14ac:dyDescent="0.25">
      <c r="A177" s="19" t="s">
        <v>59</v>
      </c>
      <c r="B177" s="19" t="s">
        <v>60</v>
      </c>
      <c r="C177" s="9">
        <v>970</v>
      </c>
      <c r="D177" s="9">
        <v>942</v>
      </c>
      <c r="E177" s="10">
        <v>-28</v>
      </c>
      <c r="F177" s="11">
        <f>IF(E177&gt;0,1,0)</f>
        <v>0</v>
      </c>
      <c r="G177" s="9">
        <v>940</v>
      </c>
      <c r="H177" s="9">
        <v>760</v>
      </c>
      <c r="I177" s="53">
        <f>IF(H177&gt;G177,1,0)</f>
        <v>0</v>
      </c>
      <c r="J177" s="9">
        <v>445.88709677419354</v>
      </c>
      <c r="K177" s="9">
        <v>433.01612903225805</v>
      </c>
      <c r="L177" s="12">
        <v>-12.870967741935488</v>
      </c>
      <c r="M177" s="9">
        <v>598</v>
      </c>
      <c r="N177" s="9">
        <v>597</v>
      </c>
      <c r="O177" s="9">
        <v>-1</v>
      </c>
      <c r="P177" s="13" t="s">
        <v>40</v>
      </c>
      <c r="Q177" s="11">
        <f>IF(AND(L177&gt;=0,O177&gt;=0,L177&gt;O177),1,IF(AND(L177&gt;=0,O177&lt;=0),1,IF(AND(L177&lt;0,O177&lt;0,L177&gt;O177),1,0)))</f>
        <v>0</v>
      </c>
      <c r="R177" s="9">
        <v>82</v>
      </c>
      <c r="S177" s="14">
        <v>0.15860735009671179</v>
      </c>
      <c r="T177" s="15">
        <v>868</v>
      </c>
      <c r="U177" s="9">
        <v>-2.758064516129032</v>
      </c>
      <c r="V177" s="9">
        <v>0</v>
      </c>
      <c r="W177" s="9">
        <v>0</v>
      </c>
      <c r="X177" s="9">
        <v>84.758064516129025</v>
      </c>
      <c r="Y177" s="16">
        <v>0.16394209771011417</v>
      </c>
      <c r="Z177" s="11">
        <f>IF(Y177&lt;4%,1,0)</f>
        <v>0</v>
      </c>
      <c r="AA177" s="11">
        <f>IF(Y177&gt;5%,0,1)</f>
        <v>0</v>
      </c>
      <c r="AB177" s="17">
        <v>5.3</v>
      </c>
      <c r="AC177" s="18">
        <v>79.366127937090653</v>
      </c>
      <c r="AD177" s="11">
        <f>IF(AC177&gt;120,2,IF(AC177&gt;100,1,0))</f>
        <v>0</v>
      </c>
      <c r="AE177" s="9">
        <v>24336.693222713948</v>
      </c>
      <c r="AF177" s="9">
        <v>101.12520391567033</v>
      </c>
      <c r="AG177" s="9">
        <v>4038.6000000000004</v>
      </c>
      <c r="AH177" s="9">
        <v>82.159793513066276</v>
      </c>
      <c r="AI177" s="18">
        <v>81.24561467542793</v>
      </c>
      <c r="AJ177" s="11">
        <f>IF(AI177&gt;120,2,IF(AI177&lt;100,0,1))</f>
        <v>0</v>
      </c>
    </row>
    <row r="178" spans="1:36" ht="18" x14ac:dyDescent="0.25">
      <c r="A178" s="19" t="s">
        <v>61</v>
      </c>
      <c r="B178" s="19" t="s">
        <v>62</v>
      </c>
      <c r="C178" s="9">
        <v>5080</v>
      </c>
      <c r="D178" s="9">
        <v>5050</v>
      </c>
      <c r="E178" s="10">
        <v>-30</v>
      </c>
      <c r="F178" s="11">
        <f>IF(E178&gt;0,1,0)</f>
        <v>0</v>
      </c>
      <c r="G178" s="9">
        <v>4980</v>
      </c>
      <c r="H178" s="9">
        <v>4350</v>
      </c>
      <c r="I178" s="53">
        <f>IF(H178&gt;G178,1,0)</f>
        <v>0</v>
      </c>
      <c r="J178" s="9">
        <v>2327.3872409589599</v>
      </c>
      <c r="K178" s="9">
        <v>2313.6428281186509</v>
      </c>
      <c r="L178" s="12">
        <v>-13.744412840308996</v>
      </c>
      <c r="M178" s="9">
        <v>2835</v>
      </c>
      <c r="N178" s="9">
        <v>2857</v>
      </c>
      <c r="O178" s="9">
        <v>22</v>
      </c>
      <c r="P178" s="13" t="s">
        <v>40</v>
      </c>
      <c r="Q178" s="11">
        <f>IF(AND(L178&gt;=0,O178&gt;=0,L178&gt;O178),1,IF(AND(L178&gt;=0,O178&lt;=0),1,IF(AND(L178&lt;0,O178&lt;0,L178&gt;O178),1,0)))</f>
        <v>0</v>
      </c>
      <c r="R178" s="9">
        <v>297</v>
      </c>
      <c r="S178" s="14">
        <v>0.11396776669224866</v>
      </c>
      <c r="T178" s="15">
        <v>4922</v>
      </c>
      <c r="U178" s="9">
        <v>-5.039618041446567</v>
      </c>
      <c r="V178" s="9">
        <v>7</v>
      </c>
      <c r="W178" s="9">
        <v>0.66666666666666663</v>
      </c>
      <c r="X178" s="9">
        <v>308.37295137477986</v>
      </c>
      <c r="Y178" s="16">
        <v>0.11804502413223676</v>
      </c>
      <c r="Z178" s="11">
        <f>IF(Y178&lt;4%,1,0)</f>
        <v>0</v>
      </c>
      <c r="AA178" s="11">
        <f>IF(Y178&gt;5%,0,1)</f>
        <v>0</v>
      </c>
      <c r="AB178" s="17">
        <v>4.6349999999999998</v>
      </c>
      <c r="AC178" s="18">
        <v>69.407925092153803</v>
      </c>
      <c r="AD178" s="11">
        <f>IF(AC178&gt;120,2,IF(AC178&gt;100,1,0))</f>
        <v>0</v>
      </c>
      <c r="AE178" s="9">
        <v>24277.524681402178</v>
      </c>
      <c r="AF178" s="9">
        <v>100.8793434468388</v>
      </c>
      <c r="AG178" s="9">
        <v>3403.9439999999995</v>
      </c>
      <c r="AH178" s="9">
        <v>69.248585195374829</v>
      </c>
      <c r="AI178" s="18">
        <v>68.644960235954855</v>
      </c>
      <c r="AJ178" s="11">
        <f>IF(AI178&gt;120,2,IF(AI178&lt;100,0,1))</f>
        <v>0</v>
      </c>
    </row>
    <row r="179" spans="1:36" ht="18" x14ac:dyDescent="0.25">
      <c r="A179" s="19" t="s">
        <v>63</v>
      </c>
      <c r="B179" s="19" t="s">
        <v>64</v>
      </c>
      <c r="C179" s="9">
        <v>4638</v>
      </c>
      <c r="D179" s="9">
        <v>4521</v>
      </c>
      <c r="E179" s="10">
        <v>-117</v>
      </c>
      <c r="F179" s="11">
        <f>IF(E179&gt;0,1,0)</f>
        <v>0</v>
      </c>
      <c r="G179" s="9">
        <v>4500</v>
      </c>
      <c r="H179" s="9">
        <v>3760</v>
      </c>
      <c r="I179" s="53">
        <f>IF(H179&gt;G179,1,0)</f>
        <v>0</v>
      </c>
      <c r="J179" s="9">
        <v>2320.0441242683473</v>
      </c>
      <c r="K179" s="9">
        <v>2261.5177847816299</v>
      </c>
      <c r="L179" s="12">
        <v>-58.526339486717461</v>
      </c>
      <c r="M179" s="9">
        <v>2893</v>
      </c>
      <c r="N179" s="9">
        <v>2866</v>
      </c>
      <c r="O179" s="9">
        <v>-27</v>
      </c>
      <c r="P179" s="13" t="s">
        <v>40</v>
      </c>
      <c r="Q179" s="11">
        <f>IF(AND(L179&gt;=0,O179&gt;=0,L179&gt;O179),1,IF(AND(L179&gt;=0,O179&lt;=0),1,IF(AND(L179&lt;0,O179&lt;0,L179&gt;O179),1,0)))</f>
        <v>0</v>
      </c>
      <c r="R179" s="9">
        <v>304</v>
      </c>
      <c r="S179" s="14">
        <v>0.11751063007344414</v>
      </c>
      <c r="T179" s="15">
        <v>4442</v>
      </c>
      <c r="U179" s="9">
        <v>-20.009004952723998</v>
      </c>
      <c r="V179" s="9">
        <v>7</v>
      </c>
      <c r="W179" s="9">
        <v>26.666666666666668</v>
      </c>
      <c r="X179" s="9">
        <v>304.34233828605733</v>
      </c>
      <c r="Y179" s="16">
        <v>0.11854414630721526</v>
      </c>
      <c r="Z179" s="11">
        <f>IF(Y179&lt;4%,1,0)</f>
        <v>0</v>
      </c>
      <c r="AA179" s="11">
        <f>IF(Y179&gt;5%,0,1)</f>
        <v>0</v>
      </c>
      <c r="AB179" s="17">
        <v>5.5</v>
      </c>
      <c r="AC179" s="18">
        <v>82.361076161131791</v>
      </c>
      <c r="AD179" s="11">
        <f>IF(AC179&gt;120,2,IF(AC179&gt;100,1,0))</f>
        <v>0</v>
      </c>
      <c r="AE179" s="9">
        <v>24719.912281057615</v>
      </c>
      <c r="AF179" s="9">
        <v>102.71757741788488</v>
      </c>
      <c r="AG179" s="9">
        <v>4462.26</v>
      </c>
      <c r="AH179" s="9">
        <v>90.77857678443398</v>
      </c>
      <c r="AI179" s="18">
        <v>88.376867004096496</v>
      </c>
      <c r="AJ179" s="11">
        <f>IF(AI179&gt;120,2,IF(AI179&lt;100,0,1))</f>
        <v>0</v>
      </c>
    </row>
    <row r="180" spans="1:36" ht="18" x14ac:dyDescent="0.25">
      <c r="A180" s="19" t="s">
        <v>65</v>
      </c>
      <c r="B180" s="19" t="s">
        <v>66</v>
      </c>
      <c r="C180" s="9">
        <v>7193</v>
      </c>
      <c r="D180" s="9">
        <v>6975</v>
      </c>
      <c r="E180" s="10">
        <v>-218</v>
      </c>
      <c r="F180" s="11">
        <f>IF(E180&gt;0,1,0)</f>
        <v>0</v>
      </c>
      <c r="G180" s="9">
        <v>6970</v>
      </c>
      <c r="H180" s="9">
        <v>5500</v>
      </c>
      <c r="I180" s="53">
        <f>IF(H180&gt;G180,1,0)</f>
        <v>0</v>
      </c>
      <c r="J180" s="9">
        <v>3503.83323790438</v>
      </c>
      <c r="K180" s="9">
        <v>3397.641711995419</v>
      </c>
      <c r="L180" s="12">
        <v>-106.19152590896101</v>
      </c>
      <c r="M180" s="9">
        <v>4263</v>
      </c>
      <c r="N180" s="9">
        <v>4283</v>
      </c>
      <c r="O180" s="9">
        <v>20</v>
      </c>
      <c r="P180" s="13" t="s">
        <v>40</v>
      </c>
      <c r="Q180" s="11">
        <f>IF(AND(L180&gt;=0,O180&gt;=0,L180&gt;O180),1,IF(AND(L180&gt;=0,O180&lt;=0),1,IF(AND(L180&lt;0,O180&lt;0,L180&gt;O180),1,0)))</f>
        <v>0</v>
      </c>
      <c r="R180" s="9">
        <v>524</v>
      </c>
      <c r="S180" s="14">
        <v>0.12979935595739411</v>
      </c>
      <c r="T180" s="15">
        <v>6986</v>
      </c>
      <c r="U180" s="9">
        <v>-45.301889493272256</v>
      </c>
      <c r="V180" s="9">
        <v>12</v>
      </c>
      <c r="W180" s="9">
        <v>9</v>
      </c>
      <c r="X180" s="9">
        <v>572.30188949327226</v>
      </c>
      <c r="Y180" s="16">
        <v>0.14165888353793868</v>
      </c>
      <c r="Z180" s="11">
        <f>IF(Y180&lt;4%,1,0)</f>
        <v>0</v>
      </c>
      <c r="AA180" s="11">
        <f>IF(Y180&gt;5%,0,1)</f>
        <v>0</v>
      </c>
      <c r="AB180" s="17">
        <v>5.2249999999999996</v>
      </c>
      <c r="AC180" s="18">
        <v>78.243022353075204</v>
      </c>
      <c r="AD180" s="11">
        <f>IF(AC180&gt;120,2,IF(AC180&gt;100,1,0))</f>
        <v>0</v>
      </c>
      <c r="AE180" s="9">
        <v>25285.740492300138</v>
      </c>
      <c r="AF180" s="9">
        <v>105.06873879874721</v>
      </c>
      <c r="AG180" s="9">
        <v>4106.8499999999995</v>
      </c>
      <c r="AH180" s="9">
        <v>83.548246419337431</v>
      </c>
      <c r="AI180" s="18">
        <v>79.517701815541002</v>
      </c>
      <c r="AJ180" s="11">
        <f>IF(AI180&gt;120,2,IF(AI180&lt;100,0,1))</f>
        <v>0</v>
      </c>
    </row>
    <row r="181" spans="1:36" ht="18" x14ac:dyDescent="0.25">
      <c r="A181" s="19" t="s">
        <v>67</v>
      </c>
      <c r="B181" s="19" t="s">
        <v>68</v>
      </c>
      <c r="C181" s="9">
        <v>2809</v>
      </c>
      <c r="D181" s="9">
        <v>2749</v>
      </c>
      <c r="E181" s="10">
        <v>-60</v>
      </c>
      <c r="F181" s="11">
        <f>IF(E181&gt;0,1,0)</f>
        <v>0</v>
      </c>
      <c r="G181" s="9">
        <v>2740</v>
      </c>
      <c r="H181" s="9">
        <v>2290</v>
      </c>
      <c r="I181" s="53">
        <f>IF(H181&gt;G181,1,0)</f>
        <v>0</v>
      </c>
      <c r="J181" s="9">
        <v>1310.8666666666668</v>
      </c>
      <c r="K181" s="9">
        <v>1282.8666666666668</v>
      </c>
      <c r="L181" s="12">
        <v>-28</v>
      </c>
      <c r="M181" s="9">
        <v>1562</v>
      </c>
      <c r="N181" s="9">
        <v>1567</v>
      </c>
      <c r="O181" s="9">
        <v>5</v>
      </c>
      <c r="P181" s="13" t="s">
        <v>40</v>
      </c>
      <c r="Q181" s="11">
        <f>IF(AND(L181&gt;=0,O181&gt;=0,L181&gt;O181),1,IF(AND(L181&gt;=0,O181&lt;=0),1,IF(AND(L181&lt;0,O181&lt;0,L181&gt;O181),1,0)))</f>
        <v>0</v>
      </c>
      <c r="R181" s="9">
        <v>182</v>
      </c>
      <c r="S181" s="14">
        <v>0.12222968435191403</v>
      </c>
      <c r="T181" s="15">
        <v>2745</v>
      </c>
      <c r="U181" s="9">
        <v>-23.8</v>
      </c>
      <c r="V181" s="9">
        <v>3</v>
      </c>
      <c r="W181" s="9">
        <v>1.3333333333333333</v>
      </c>
      <c r="X181" s="9">
        <v>207.46666666666667</v>
      </c>
      <c r="Y181" s="16">
        <v>0.13917710196779964</v>
      </c>
      <c r="Z181" s="11">
        <f>IF(Y181&lt;4%,1,0)</f>
        <v>0</v>
      </c>
      <c r="AA181" s="11">
        <f>IF(Y181&gt;5%,0,1)</f>
        <v>0</v>
      </c>
      <c r="AB181" s="17">
        <v>5.33</v>
      </c>
      <c r="AC181" s="18">
        <v>79.815370170696823</v>
      </c>
      <c r="AD181" s="11">
        <f>IF(AC181&gt;120,2,IF(AC181&gt;100,1,0))</f>
        <v>0</v>
      </c>
      <c r="AE181" s="9">
        <v>23619.572215744531</v>
      </c>
      <c r="AF181" s="9">
        <v>98.145382154416836</v>
      </c>
      <c r="AG181" s="9">
        <v>4093.44</v>
      </c>
      <c r="AH181" s="9">
        <v>83.275438309841519</v>
      </c>
      <c r="AI181" s="18">
        <v>84.849064196235219</v>
      </c>
      <c r="AJ181" s="11">
        <f>IF(AI181&gt;120,2,IF(AI181&lt;100,0,1))</f>
        <v>0</v>
      </c>
    </row>
    <row r="182" spans="1:36" ht="18" x14ac:dyDescent="0.25">
      <c r="A182" s="19" t="s">
        <v>69</v>
      </c>
      <c r="B182" s="19" t="s">
        <v>70</v>
      </c>
      <c r="C182" s="9">
        <v>4104</v>
      </c>
      <c r="D182" s="9">
        <v>4085</v>
      </c>
      <c r="E182" s="10">
        <v>-19</v>
      </c>
      <c r="F182" s="11">
        <f>IF(E182&gt;0,1,0)</f>
        <v>0</v>
      </c>
      <c r="G182" s="9">
        <v>4090</v>
      </c>
      <c r="H182" s="9">
        <v>3540</v>
      </c>
      <c r="I182" s="53">
        <f>IF(H182&gt;G182,1,0)</f>
        <v>0</v>
      </c>
      <c r="J182" s="9">
        <v>2064.8745173745174</v>
      </c>
      <c r="K182" s="9">
        <v>2055.3149131274131</v>
      </c>
      <c r="L182" s="12">
        <v>-9.5596042471042892</v>
      </c>
      <c r="M182" s="9">
        <v>2481</v>
      </c>
      <c r="N182" s="9">
        <v>2493</v>
      </c>
      <c r="O182" s="9">
        <v>12</v>
      </c>
      <c r="P182" s="13" t="s">
        <v>40</v>
      </c>
      <c r="Q182" s="11">
        <f>IF(AND(L182&gt;=0,O182&gt;=0,L182&gt;O182),1,IF(AND(L182&gt;=0,O182&lt;=0),1,IF(AND(L182&lt;0,O182&lt;0,L182&gt;O182),1,0)))</f>
        <v>0</v>
      </c>
      <c r="R182" s="9">
        <v>175</v>
      </c>
      <c r="S182" s="14">
        <v>7.6352530541012223E-2</v>
      </c>
      <c r="T182" s="15">
        <v>4144</v>
      </c>
      <c r="U182" s="9">
        <v>-13.584700772200772</v>
      </c>
      <c r="V182" s="9">
        <v>11</v>
      </c>
      <c r="W182" s="9">
        <v>2</v>
      </c>
      <c r="X182" s="9">
        <v>197.58470077220076</v>
      </c>
      <c r="Y182" s="16">
        <v>8.5869057267362353E-2</v>
      </c>
      <c r="Z182" s="11">
        <f>IF(Y182&lt;4%,1,0)</f>
        <v>0</v>
      </c>
      <c r="AA182" s="11">
        <f>IF(Y182&gt;5%,0,1)</f>
        <v>0</v>
      </c>
      <c r="AB182" s="17">
        <v>5.5</v>
      </c>
      <c r="AC182" s="18">
        <v>82.361076161131791</v>
      </c>
      <c r="AD182" s="11">
        <f>IF(AC182&gt;120,2,IF(AC182&gt;100,1,0))</f>
        <v>0</v>
      </c>
      <c r="AE182" s="9">
        <v>22775.107587843373</v>
      </c>
      <c r="AF182" s="9">
        <v>94.636414978203561</v>
      </c>
      <c r="AG182" s="9">
        <v>4092</v>
      </c>
      <c r="AH182" s="9">
        <v>83.246143479291618</v>
      </c>
      <c r="AI182" s="18">
        <v>87.964176895822476</v>
      </c>
      <c r="AJ182" s="11">
        <f>IF(AI182&gt;120,2,IF(AI182&lt;100,0,1))</f>
        <v>0</v>
      </c>
    </row>
    <row r="183" spans="1:36" ht="18" x14ac:dyDescent="0.25">
      <c r="A183" s="19" t="s">
        <v>71</v>
      </c>
      <c r="B183" s="19" t="s">
        <v>72</v>
      </c>
      <c r="C183" s="9">
        <v>3385</v>
      </c>
      <c r="D183" s="9">
        <v>3317</v>
      </c>
      <c r="E183" s="10">
        <v>-68</v>
      </c>
      <c r="F183" s="11">
        <f>IF(E183&gt;0,1,0)</f>
        <v>0</v>
      </c>
      <c r="G183" s="9">
        <v>3330</v>
      </c>
      <c r="H183" s="9">
        <v>2640</v>
      </c>
      <c r="I183" s="53">
        <f>IF(H183&gt;G183,1,0)</f>
        <v>0</v>
      </c>
      <c r="J183" s="9">
        <v>1766.3993329290479</v>
      </c>
      <c r="K183" s="9">
        <v>1730.9147968465738</v>
      </c>
      <c r="L183" s="12">
        <v>-35.484536082474051</v>
      </c>
      <c r="M183" s="9">
        <v>2131</v>
      </c>
      <c r="N183" s="9">
        <v>2134</v>
      </c>
      <c r="O183" s="9">
        <v>3</v>
      </c>
      <c r="P183" s="13" t="s">
        <v>40</v>
      </c>
      <c r="Q183" s="11">
        <f>IF(AND(L183&gt;=0,O183&gt;=0,L183&gt;O183),1,IF(AND(L183&gt;=0,O183&lt;=0),1,IF(AND(L183&lt;0,O183&lt;0,L183&gt;O183),1,0)))</f>
        <v>0</v>
      </c>
      <c r="R183" s="9">
        <v>226</v>
      </c>
      <c r="S183" s="14">
        <v>0.11373930548565676</v>
      </c>
      <c r="T183" s="15">
        <v>3298</v>
      </c>
      <c r="U183" s="9">
        <v>-18.785930867192238</v>
      </c>
      <c r="V183" s="9">
        <v>1</v>
      </c>
      <c r="W183" s="9">
        <v>4</v>
      </c>
      <c r="X183" s="9">
        <v>241.78593086719223</v>
      </c>
      <c r="Y183" s="16">
        <v>0.12186790870322189</v>
      </c>
      <c r="Z183" s="11">
        <f>IF(Y183&lt;4%,1,0)</f>
        <v>0</v>
      </c>
      <c r="AA183" s="11">
        <f>IF(Y183&gt;5%,0,1)</f>
        <v>0</v>
      </c>
      <c r="AB183" s="17">
        <v>5.17</v>
      </c>
      <c r="AC183" s="18">
        <v>77.419411591463899</v>
      </c>
      <c r="AD183" s="11">
        <f>IF(AC183&gt;120,2,IF(AC183&gt;100,1,0))</f>
        <v>0</v>
      </c>
      <c r="AE183" s="9">
        <v>24654.366319594668</v>
      </c>
      <c r="AF183" s="9">
        <v>102.44521713219896</v>
      </c>
      <c r="AG183" s="9">
        <v>3955.0499999999997</v>
      </c>
      <c r="AH183" s="9">
        <v>80.460083032202419</v>
      </c>
      <c r="AI183" s="18">
        <v>78.539618817317617</v>
      </c>
      <c r="AJ183" s="11">
        <f>IF(AI183&gt;120,2,IF(AI183&lt;100,0,1))</f>
        <v>0</v>
      </c>
    </row>
    <row r="184" spans="1:36" ht="18" x14ac:dyDescent="0.25">
      <c r="A184" s="19" t="s">
        <v>75</v>
      </c>
      <c r="B184" s="19" t="s">
        <v>76</v>
      </c>
      <c r="C184" s="9">
        <v>1897</v>
      </c>
      <c r="D184" s="9">
        <v>1880</v>
      </c>
      <c r="E184" s="10">
        <v>-17</v>
      </c>
      <c r="F184" s="11">
        <f>IF(E184&gt;0,1,0)</f>
        <v>0</v>
      </c>
      <c r="G184" s="9">
        <v>1910</v>
      </c>
      <c r="H184" s="9">
        <v>1580</v>
      </c>
      <c r="I184" s="53">
        <f>IF(H184&gt;G184,1,0)</f>
        <v>0</v>
      </c>
      <c r="J184" s="9">
        <v>938.87055837563457</v>
      </c>
      <c r="K184" s="9">
        <v>930.45685279187819</v>
      </c>
      <c r="L184" s="12">
        <v>-8.4137055837563821</v>
      </c>
      <c r="M184" s="9">
        <v>1208</v>
      </c>
      <c r="N184" s="9">
        <v>1210</v>
      </c>
      <c r="O184" s="9">
        <v>2</v>
      </c>
      <c r="P184" s="13" t="s">
        <v>40</v>
      </c>
      <c r="Q184" s="11">
        <f>IF(AND(L184&gt;=0,O184&gt;=0,L184&gt;O184),1,IF(AND(L184&gt;=0,O184&lt;=0),1,IF(AND(L184&lt;0,O184&lt;0,L184&gt;O184),1,0)))</f>
        <v>0</v>
      </c>
      <c r="R184" s="9">
        <v>105</v>
      </c>
      <c r="S184" s="14">
        <v>9.5541401273885357E-2</v>
      </c>
      <c r="T184" s="15">
        <v>1970</v>
      </c>
      <c r="U184" s="9">
        <v>-25.241116751269036</v>
      </c>
      <c r="V184" s="9">
        <v>1</v>
      </c>
      <c r="W184" s="9">
        <v>0</v>
      </c>
      <c r="X184" s="9">
        <v>131.24111675126903</v>
      </c>
      <c r="Y184" s="16">
        <v>0.1193101061375173</v>
      </c>
      <c r="Z184" s="11">
        <f>IF(Y184&lt;4%,1,0)</f>
        <v>0</v>
      </c>
      <c r="AA184" s="11">
        <f>IF(Y184&gt;5%,0,1)</f>
        <v>0</v>
      </c>
      <c r="AB184" s="17">
        <v>5.51</v>
      </c>
      <c r="AC184" s="18">
        <v>82.510823572333862</v>
      </c>
      <c r="AD184" s="11">
        <f>IF(AC184&gt;120,2,IF(AC184&gt;100,1,0))</f>
        <v>0</v>
      </c>
      <c r="AE184" s="9">
        <v>23917.876422792731</v>
      </c>
      <c r="AF184" s="9">
        <v>99.384912664605338</v>
      </c>
      <c r="AG184" s="9">
        <v>4562.28</v>
      </c>
      <c r="AH184" s="9">
        <v>92.81334688971225</v>
      </c>
      <c r="AI184" s="18">
        <v>93.38776319392646</v>
      </c>
      <c r="AJ184" s="11">
        <f>IF(AI184&gt;120,2,IF(AI184&lt;100,0,1))</f>
        <v>0</v>
      </c>
    </row>
    <row r="185" spans="1:36" ht="18" x14ac:dyDescent="0.25">
      <c r="A185" s="19" t="s">
        <v>77</v>
      </c>
      <c r="B185" s="19" t="s">
        <v>78</v>
      </c>
      <c r="C185" s="9">
        <v>2773</v>
      </c>
      <c r="D185" s="9">
        <v>2731</v>
      </c>
      <c r="E185" s="10">
        <v>-42</v>
      </c>
      <c r="F185" s="11">
        <f>IF(E185&gt;0,1,0)</f>
        <v>0</v>
      </c>
      <c r="G185" s="9">
        <v>2710</v>
      </c>
      <c r="H185" s="9">
        <v>2260</v>
      </c>
      <c r="I185" s="53">
        <f>IF(H185&gt;G185,1,0)</f>
        <v>0</v>
      </c>
      <c r="J185" s="9">
        <v>1269.068338785896</v>
      </c>
      <c r="K185" s="9">
        <v>1249.8469647400946</v>
      </c>
      <c r="L185" s="12">
        <v>-19.22137404580144</v>
      </c>
      <c r="M185" s="9">
        <v>1480</v>
      </c>
      <c r="N185" s="9">
        <v>1496</v>
      </c>
      <c r="O185" s="9">
        <v>16</v>
      </c>
      <c r="P185" s="13" t="s">
        <v>40</v>
      </c>
      <c r="Q185" s="11">
        <f>IF(AND(L185&gt;=0,O185&gt;=0,L185&gt;O185),1,IF(AND(L185&gt;=0,O185&lt;=0),1,IF(AND(L185&lt;0,O185&lt;0,L185&gt;O185),1,0)))</f>
        <v>0</v>
      </c>
      <c r="R185" s="9">
        <v>93</v>
      </c>
      <c r="S185" s="14">
        <v>6.7440174039158807E-2</v>
      </c>
      <c r="T185" s="15">
        <v>2751</v>
      </c>
      <c r="U185" s="9">
        <v>-7.322428207924391</v>
      </c>
      <c r="V185" s="9">
        <v>4</v>
      </c>
      <c r="W185" s="9">
        <v>0</v>
      </c>
      <c r="X185" s="9">
        <v>104.32242820792439</v>
      </c>
      <c r="Y185" s="16">
        <v>7.5431979904500637E-2</v>
      </c>
      <c r="Z185" s="11">
        <f>IF(Y185&lt;4%,1,0)</f>
        <v>0</v>
      </c>
      <c r="AA185" s="11">
        <f>IF(Y185&gt;5%,0,1)</f>
        <v>0</v>
      </c>
      <c r="AB185" s="17">
        <v>5.5</v>
      </c>
      <c r="AC185" s="18">
        <v>82.361076161131791</v>
      </c>
      <c r="AD185" s="11">
        <f>IF(AC185&gt;120,2,IF(AC185&gt;100,1,0))</f>
        <v>0</v>
      </c>
      <c r="AE185" s="9">
        <v>23535.931197020745</v>
      </c>
      <c r="AF185" s="9">
        <v>97.797832263527667</v>
      </c>
      <c r="AG185" s="9">
        <v>4092</v>
      </c>
      <c r="AH185" s="9">
        <v>83.246143479291618</v>
      </c>
      <c r="AI185" s="18">
        <v>85.120642812383778</v>
      </c>
      <c r="AJ185" s="11">
        <f>IF(AI185&gt;120,2,IF(AI185&lt;100,0,1))</f>
        <v>0</v>
      </c>
    </row>
    <row r="186" spans="1:36" ht="18" x14ac:dyDescent="0.25">
      <c r="A186" s="19" t="s">
        <v>79</v>
      </c>
      <c r="B186" s="19" t="s">
        <v>80</v>
      </c>
      <c r="C186" s="9">
        <v>3353</v>
      </c>
      <c r="D186" s="9">
        <v>3319</v>
      </c>
      <c r="E186" s="10">
        <v>-34</v>
      </c>
      <c r="F186" s="11">
        <f>IF(E186&gt;0,1,0)</f>
        <v>0</v>
      </c>
      <c r="G186" s="9">
        <v>3390</v>
      </c>
      <c r="H186" s="9">
        <v>2890</v>
      </c>
      <c r="I186" s="53">
        <f>IF(H186&gt;G186,1,0)</f>
        <v>0</v>
      </c>
      <c r="J186" s="9">
        <v>1501.0874924834636</v>
      </c>
      <c r="K186" s="9">
        <v>1485.8662056524352</v>
      </c>
      <c r="L186" s="12">
        <v>-15.221286831028465</v>
      </c>
      <c r="M186" s="9">
        <v>1767</v>
      </c>
      <c r="N186" s="9">
        <v>1781</v>
      </c>
      <c r="O186" s="9">
        <v>14</v>
      </c>
      <c r="P186" s="13" t="s">
        <v>40</v>
      </c>
      <c r="Q186" s="11">
        <f>IF(AND(L186&gt;=0,O186&gt;=0,L186&gt;O186),1,IF(AND(L186&gt;=0,O186&lt;=0),1,IF(AND(L186&lt;0,O186&lt;0,L186&gt;O186),1,0)))</f>
        <v>0</v>
      </c>
      <c r="R186" s="9">
        <v>173</v>
      </c>
      <c r="S186" s="14">
        <v>0.10212514757969303</v>
      </c>
      <c r="T186" s="15">
        <v>3326</v>
      </c>
      <c r="U186" s="9">
        <v>-42.977751052315092</v>
      </c>
      <c r="V186" s="9">
        <v>5</v>
      </c>
      <c r="W186" s="9">
        <v>0</v>
      </c>
      <c r="X186" s="9">
        <v>220.97775105231509</v>
      </c>
      <c r="Y186" s="16">
        <v>0.13006342027799592</v>
      </c>
      <c r="Z186" s="11">
        <f>IF(Y186&lt;4%,1,0)</f>
        <v>0</v>
      </c>
      <c r="AA186" s="11">
        <f>IF(Y186&gt;5%,0,1)</f>
        <v>0</v>
      </c>
      <c r="AB186" s="17">
        <v>5.3</v>
      </c>
      <c r="AC186" s="18">
        <v>79.366127937090653</v>
      </c>
      <c r="AD186" s="11">
        <f>IF(AC186&gt;120,2,IF(AC186&gt;100,1,0))</f>
        <v>0</v>
      </c>
      <c r="AE186" s="9">
        <v>25099.25088155374</v>
      </c>
      <c r="AF186" s="9">
        <v>104.29382662221198</v>
      </c>
      <c r="AG186" s="9">
        <v>4038.6000000000004</v>
      </c>
      <c r="AH186" s="9">
        <v>82.159793513066276</v>
      </c>
      <c r="AI186" s="18">
        <v>78.777235598687184</v>
      </c>
      <c r="AJ186" s="11">
        <f>IF(AI186&gt;120,2,IF(AI186&lt;100,0,1))</f>
        <v>0</v>
      </c>
    </row>
    <row r="187" spans="1:36" ht="18" x14ac:dyDescent="0.25">
      <c r="A187" s="19" t="s">
        <v>81</v>
      </c>
      <c r="B187" s="19" t="s">
        <v>82</v>
      </c>
      <c r="C187" s="9">
        <v>5768</v>
      </c>
      <c r="D187" s="9">
        <v>5713</v>
      </c>
      <c r="E187" s="10">
        <v>-55</v>
      </c>
      <c r="F187" s="11">
        <f>IF(E187&gt;0,1,0)</f>
        <v>0</v>
      </c>
      <c r="G187" s="9">
        <v>5680</v>
      </c>
      <c r="H187" s="9">
        <v>4610</v>
      </c>
      <c r="I187" s="53">
        <f>IF(H187&gt;G187,1,0)</f>
        <v>0</v>
      </c>
      <c r="J187" s="9">
        <v>2843.4381342353572</v>
      </c>
      <c r="K187" s="9">
        <v>2816.3249065337372</v>
      </c>
      <c r="L187" s="12">
        <v>-27.113227701619962</v>
      </c>
      <c r="M187" s="9">
        <v>3340</v>
      </c>
      <c r="N187" s="9">
        <v>3352</v>
      </c>
      <c r="O187" s="9">
        <v>12</v>
      </c>
      <c r="P187" s="13" t="s">
        <v>40</v>
      </c>
      <c r="Q187" s="11">
        <f>IF(AND(L187&gt;=0,O187&gt;=0,L187&gt;O187),1,IF(AND(L187&gt;=0,O187&lt;=0),1,IF(AND(L187&lt;0,O187&lt;0,L187&gt;O187),1,0)))</f>
        <v>0</v>
      </c>
      <c r="R187" s="9">
        <v>266</v>
      </c>
      <c r="S187" s="14">
        <v>8.580645161290322E-2</v>
      </c>
      <c r="T187" s="15">
        <v>5617</v>
      </c>
      <c r="U187" s="9">
        <v>7.3945166458963865</v>
      </c>
      <c r="V187" s="9">
        <v>4</v>
      </c>
      <c r="W187" s="9">
        <v>0.66666666666666663</v>
      </c>
      <c r="X187" s="9">
        <v>261.93881668743694</v>
      </c>
      <c r="Y187" s="16">
        <v>8.4405633733867974E-2</v>
      </c>
      <c r="Z187" s="11">
        <f>IF(Y187&lt;4%,1,0)</f>
        <v>0</v>
      </c>
      <c r="AA187" s="11">
        <f>IF(Y187&gt;5%,0,1)</f>
        <v>0</v>
      </c>
      <c r="AB187" s="17">
        <v>5.69</v>
      </c>
      <c r="AC187" s="18">
        <v>85.206276973970901</v>
      </c>
      <c r="AD187" s="11">
        <f>IF(AC187&gt;120,2,IF(AC187&gt;100,1,0))</f>
        <v>0</v>
      </c>
      <c r="AE187" s="9">
        <v>23461.010165968561</v>
      </c>
      <c r="AF187" s="9">
        <v>97.486516158525646</v>
      </c>
      <c r="AG187" s="9">
        <v>4096.8</v>
      </c>
      <c r="AH187" s="9">
        <v>83.34379291445795</v>
      </c>
      <c r="AI187" s="18">
        <v>85.492636519013772</v>
      </c>
      <c r="AJ187" s="11">
        <f>IF(AI187&gt;120,2,IF(AI187&lt;100,0,1))</f>
        <v>0</v>
      </c>
    </row>
    <row r="188" spans="1:36" ht="18" x14ac:dyDescent="0.25">
      <c r="A188" s="19" t="s">
        <v>83</v>
      </c>
      <c r="B188" s="19" t="s">
        <v>84</v>
      </c>
      <c r="C188" s="9">
        <v>3339</v>
      </c>
      <c r="D188" s="9">
        <v>3226</v>
      </c>
      <c r="E188" s="10">
        <v>-113</v>
      </c>
      <c r="F188" s="11">
        <f>IF(E188&gt;0,1,0)</f>
        <v>0</v>
      </c>
      <c r="G188" s="9">
        <v>3290</v>
      </c>
      <c r="H188" s="9">
        <v>2800</v>
      </c>
      <c r="I188" s="53">
        <f>IF(H188&gt;G188,1,0)</f>
        <v>0</v>
      </c>
      <c r="J188" s="9">
        <v>1552.8766519823789</v>
      </c>
      <c r="K188" s="9">
        <v>1500.3234738829453</v>
      </c>
      <c r="L188" s="12">
        <v>-52.55317809943358</v>
      </c>
      <c r="M188" s="9">
        <v>1940</v>
      </c>
      <c r="N188" s="9">
        <v>1949</v>
      </c>
      <c r="O188" s="9">
        <v>9</v>
      </c>
      <c r="P188" s="13" t="s">
        <v>40</v>
      </c>
      <c r="Q188" s="11">
        <f>IF(AND(L188&gt;=0,O188&gt;=0,L188&gt;O188),1,IF(AND(L188&gt;=0,O188&lt;=0),1,IF(AND(L188&lt;0,O188&lt;0,L188&gt;O188),1,0)))</f>
        <v>0</v>
      </c>
      <c r="R188" s="9">
        <v>235</v>
      </c>
      <c r="S188" s="14">
        <v>0.13459335624284077</v>
      </c>
      <c r="T188" s="15">
        <v>3178</v>
      </c>
      <c r="U188" s="9">
        <v>-39.066079295154189</v>
      </c>
      <c r="V188" s="9">
        <v>3</v>
      </c>
      <c r="W188" s="9">
        <v>0</v>
      </c>
      <c r="X188" s="9">
        <v>277.06607929515417</v>
      </c>
      <c r="Y188" s="16">
        <v>0.15841399616646892</v>
      </c>
      <c r="Z188" s="11">
        <f>IF(Y188&lt;4%,1,0)</f>
        <v>0</v>
      </c>
      <c r="AA188" s="11">
        <f>IF(Y188&gt;5%,0,1)</f>
        <v>0</v>
      </c>
      <c r="AB188" s="17">
        <v>4.8849999999999998</v>
      </c>
      <c r="AC188" s="18">
        <v>73.151610372205241</v>
      </c>
      <c r="AD188" s="11">
        <f>IF(AC188&gt;120,2,IF(AC188&gt;100,1,0))</f>
        <v>0</v>
      </c>
      <c r="AE188" s="9">
        <v>23473.013881376668</v>
      </c>
      <c r="AF188" s="9">
        <v>97.536394675597876</v>
      </c>
      <c r="AG188" s="9">
        <v>3543.5789999999997</v>
      </c>
      <c r="AH188" s="9">
        <v>72.089268295260183</v>
      </c>
      <c r="AI188" s="18">
        <v>73.91012199602639</v>
      </c>
      <c r="AJ188" s="11">
        <f>IF(AI188&gt;120,2,IF(AI188&lt;100,0,1))</f>
        <v>0</v>
      </c>
    </row>
    <row r="189" spans="1:36" ht="18" x14ac:dyDescent="0.25">
      <c r="A189" s="19" t="s">
        <v>85</v>
      </c>
      <c r="B189" s="19" t="s">
        <v>86</v>
      </c>
      <c r="C189" s="9">
        <v>777</v>
      </c>
      <c r="D189" s="9">
        <v>750</v>
      </c>
      <c r="E189" s="10">
        <v>-27</v>
      </c>
      <c r="F189" s="11">
        <f>IF(E189&gt;0,1,0)</f>
        <v>0</v>
      </c>
      <c r="G189" s="9">
        <v>780</v>
      </c>
      <c r="H189" s="9">
        <v>650</v>
      </c>
      <c r="I189" s="53">
        <f>IF(H189&gt;G189,1,0)</f>
        <v>0</v>
      </c>
      <c r="J189" s="9">
        <v>343.984375</v>
      </c>
      <c r="K189" s="9">
        <v>332.03125</v>
      </c>
      <c r="L189" s="12">
        <v>-11.953125</v>
      </c>
      <c r="M189" s="9">
        <v>433</v>
      </c>
      <c r="N189" s="9">
        <v>438</v>
      </c>
      <c r="O189" s="9">
        <v>5</v>
      </c>
      <c r="P189" s="13" t="s">
        <v>40</v>
      </c>
      <c r="Q189" s="11">
        <f>IF(AND(L189&gt;=0,O189&gt;=0,L189&gt;O189),1,IF(AND(L189&gt;=0,O189&lt;=0),1,IF(AND(L189&lt;0,O189&lt;0,L189&gt;O189),1,0)))</f>
        <v>0</v>
      </c>
      <c r="R189" s="9">
        <v>16</v>
      </c>
      <c r="S189" s="14">
        <v>4.3478260869565216E-2</v>
      </c>
      <c r="T189" s="15">
        <v>768</v>
      </c>
      <c r="U189" s="9">
        <v>-13.723958333333334</v>
      </c>
      <c r="V189" s="9">
        <v>3</v>
      </c>
      <c r="W189" s="9">
        <v>0</v>
      </c>
      <c r="X189" s="9">
        <v>32.723958333333336</v>
      </c>
      <c r="Y189" s="16">
        <v>8.8204739442947003E-2</v>
      </c>
      <c r="Z189" s="11">
        <f>IF(Y189&lt;4%,1,0)</f>
        <v>0</v>
      </c>
      <c r="AA189" s="11">
        <f>IF(Y189&gt;5%,0,1)</f>
        <v>0</v>
      </c>
      <c r="AB189" s="17">
        <v>5.3</v>
      </c>
      <c r="AC189" s="18">
        <v>79.366127937090653</v>
      </c>
      <c r="AD189" s="11">
        <f>IF(AC189&gt;120,2,IF(AC189&gt;100,1,0))</f>
        <v>0</v>
      </c>
      <c r="AE189" s="9">
        <v>22258.712324731296</v>
      </c>
      <c r="AF189" s="9">
        <v>92.490660178839263</v>
      </c>
      <c r="AG189" s="9">
        <v>4038.6000000000004</v>
      </c>
      <c r="AH189" s="9">
        <v>82.159793513066276</v>
      </c>
      <c r="AI189" s="18">
        <v>88.830367687075324</v>
      </c>
      <c r="AJ189" s="11">
        <f>IF(AI189&gt;120,2,IF(AI189&lt;100,0,1))</f>
        <v>0</v>
      </c>
    </row>
    <row r="190" spans="1:36" ht="18" x14ac:dyDescent="0.25">
      <c r="A190" s="19" t="s">
        <v>87</v>
      </c>
      <c r="B190" s="19" t="s">
        <v>88</v>
      </c>
      <c r="C190" s="9">
        <v>3461</v>
      </c>
      <c r="D190" s="9">
        <v>3450</v>
      </c>
      <c r="E190" s="10">
        <v>-11</v>
      </c>
      <c r="F190" s="11">
        <f>IF(E190&gt;0,1,0)</f>
        <v>0</v>
      </c>
      <c r="G190" s="9">
        <v>3360</v>
      </c>
      <c r="H190" s="9">
        <v>2690</v>
      </c>
      <c r="I190" s="53">
        <f>IF(H190&gt;G190,1,0)</f>
        <v>0</v>
      </c>
      <c r="J190" s="9">
        <v>1748.0005948839976</v>
      </c>
      <c r="K190" s="9">
        <v>1742.4449732302201</v>
      </c>
      <c r="L190" s="12">
        <v>-5.5556216537775072</v>
      </c>
      <c r="M190" s="9">
        <v>2113</v>
      </c>
      <c r="N190" s="9">
        <v>2140</v>
      </c>
      <c r="O190" s="9">
        <v>27</v>
      </c>
      <c r="P190" s="13" t="s">
        <v>40</v>
      </c>
      <c r="Q190" s="11">
        <f>IF(AND(L190&gt;=0,O190&gt;=0,L190&gt;O190),1,IF(AND(L190&gt;=0,O190&lt;=0),1,IF(AND(L190&lt;0,O190&lt;0,L190&gt;O190),1,0)))</f>
        <v>0</v>
      </c>
      <c r="R190" s="9">
        <v>217</v>
      </c>
      <c r="S190" s="14">
        <v>0.10871743486973948</v>
      </c>
      <c r="T190" s="15">
        <v>3362</v>
      </c>
      <c r="U190" s="9">
        <v>-1.0101130279595478</v>
      </c>
      <c r="V190" s="9">
        <v>19</v>
      </c>
      <c r="W190" s="9">
        <v>2</v>
      </c>
      <c r="X190" s="9">
        <v>235.01011302795953</v>
      </c>
      <c r="Y190" s="16">
        <v>0.11674620617384975</v>
      </c>
      <c r="Z190" s="11">
        <f>IF(Y190&lt;4%,1,0)</f>
        <v>0</v>
      </c>
      <c r="AA190" s="11">
        <f>IF(Y190&gt;5%,0,1)</f>
        <v>0</v>
      </c>
      <c r="AB190" s="17">
        <v>5.3449999999999998</v>
      </c>
      <c r="AC190" s="18">
        <v>80.039991287499902</v>
      </c>
      <c r="AD190" s="11">
        <f>IF(AC190&gt;120,2,IF(AC190&gt;100,1,0))</f>
        <v>0</v>
      </c>
      <c r="AE190" s="9">
        <v>22727.075235072421</v>
      </c>
      <c r="AF190" s="9">
        <v>94.436828229746766</v>
      </c>
      <c r="AG190" s="9">
        <v>3784.2599999999993</v>
      </c>
      <c r="AH190" s="9">
        <v>76.985594067190632</v>
      </c>
      <c r="AI190" s="18">
        <v>81.520732441266858</v>
      </c>
      <c r="AJ190" s="11">
        <f>IF(AI190&gt;120,2,IF(AI190&lt;100,0,1))</f>
        <v>0</v>
      </c>
    </row>
    <row r="191" spans="1:36" ht="18" x14ac:dyDescent="0.25">
      <c r="A191" s="19" t="s">
        <v>93</v>
      </c>
      <c r="B191" s="19" t="s">
        <v>94</v>
      </c>
      <c r="C191" s="9">
        <v>2569</v>
      </c>
      <c r="D191" s="9">
        <v>2493</v>
      </c>
      <c r="E191" s="10">
        <v>-76</v>
      </c>
      <c r="F191" s="11">
        <f>IF(E191&gt;0,1,0)</f>
        <v>0</v>
      </c>
      <c r="G191" s="9">
        <v>2480</v>
      </c>
      <c r="H191" s="9">
        <v>1920</v>
      </c>
      <c r="I191" s="53">
        <f>IF(H191&gt;G191,1,0)</f>
        <v>0</v>
      </c>
      <c r="J191" s="9">
        <v>1228.6521739130435</v>
      </c>
      <c r="K191" s="9">
        <v>1192.304347826087</v>
      </c>
      <c r="L191" s="12">
        <v>-36.347826086956502</v>
      </c>
      <c r="M191" s="9">
        <v>1563</v>
      </c>
      <c r="N191" s="9">
        <v>1572</v>
      </c>
      <c r="O191" s="9">
        <v>9</v>
      </c>
      <c r="P191" s="13" t="s">
        <v>40</v>
      </c>
      <c r="Q191" s="11">
        <f>IF(AND(L191&gt;=0,O191&gt;=0,L191&gt;O191),1,IF(AND(L191&gt;=0,O191&lt;=0),1,IF(AND(L191&lt;0,O191&lt;0,L191&gt;O191),1,0)))</f>
        <v>0</v>
      </c>
      <c r="R191" s="9">
        <v>147</v>
      </c>
      <c r="S191" s="14">
        <v>0.10462633451957296</v>
      </c>
      <c r="T191" s="15">
        <v>2553</v>
      </c>
      <c r="U191" s="9">
        <v>-17.217391304347828</v>
      </c>
      <c r="V191" s="9">
        <v>4</v>
      </c>
      <c r="W191" s="9">
        <v>0.66666666666666663</v>
      </c>
      <c r="X191" s="9">
        <v>167.55072463768116</v>
      </c>
      <c r="Y191" s="16">
        <v>0.11897092873681503</v>
      </c>
      <c r="Z191" s="11">
        <f>IF(Y191&lt;4%,1,0)</f>
        <v>0</v>
      </c>
      <c r="AA191" s="11">
        <f>IF(Y191&gt;5%,0,1)</f>
        <v>0</v>
      </c>
      <c r="AB191" s="17">
        <v>5.33</v>
      </c>
      <c r="AC191" s="18">
        <v>79.815370170696823</v>
      </c>
      <c r="AD191" s="11">
        <f>IF(AC191&gt;120,2,IF(AC191&gt;100,1,0))</f>
        <v>0</v>
      </c>
      <c r="AE191" s="9">
        <v>25856.683523727475</v>
      </c>
      <c r="AF191" s="9">
        <v>107.44115356968386</v>
      </c>
      <c r="AG191" s="9">
        <v>4093.44</v>
      </c>
      <c r="AH191" s="9">
        <v>83.275438309841519</v>
      </c>
      <c r="AI191" s="18">
        <v>77.507952533133391</v>
      </c>
      <c r="AJ191" s="11">
        <f>IF(AI191&gt;120,2,IF(AI191&lt;100,0,1))</f>
        <v>0</v>
      </c>
    </row>
    <row r="192" spans="1:36" ht="18" x14ac:dyDescent="0.25">
      <c r="A192" s="19" t="s">
        <v>95</v>
      </c>
      <c r="B192" s="19" t="s">
        <v>96</v>
      </c>
      <c r="C192" s="9">
        <v>2196</v>
      </c>
      <c r="D192" s="9">
        <v>2173</v>
      </c>
      <c r="E192" s="10">
        <v>-23</v>
      </c>
      <c r="F192" s="11">
        <f>IF(E192&gt;0,1,0)</f>
        <v>0</v>
      </c>
      <c r="G192" s="9">
        <v>2150</v>
      </c>
      <c r="H192" s="9">
        <v>1890</v>
      </c>
      <c r="I192" s="53">
        <f>IF(H192&gt;G192,1,0)</f>
        <v>0</v>
      </c>
      <c r="J192" s="9">
        <v>936</v>
      </c>
      <c r="K192" s="9">
        <v>926.19672131147536</v>
      </c>
      <c r="L192" s="12">
        <v>-9.8032786885246423</v>
      </c>
      <c r="M192" s="9">
        <v>1077</v>
      </c>
      <c r="N192" s="9">
        <v>1089</v>
      </c>
      <c r="O192" s="9">
        <v>12</v>
      </c>
      <c r="P192" s="13" t="s">
        <v>40</v>
      </c>
      <c r="Q192" s="11">
        <f>IF(AND(L192&gt;=0,O192&gt;=0,L192&gt;O192),1,IF(AND(L192&gt;=0,O192&lt;=0),1,IF(AND(L192&lt;0,O192&lt;0,L192&gt;O192),1,0)))</f>
        <v>0</v>
      </c>
      <c r="R192" s="9">
        <v>80</v>
      </c>
      <c r="S192" s="14">
        <v>7.8973346495557747E-2</v>
      </c>
      <c r="T192" s="15">
        <v>2135</v>
      </c>
      <c r="U192" s="9">
        <v>0</v>
      </c>
      <c r="V192" s="9">
        <v>7</v>
      </c>
      <c r="W192" s="9">
        <v>0</v>
      </c>
      <c r="X192" s="9">
        <v>87</v>
      </c>
      <c r="Y192" s="16">
        <v>8.5294117647058826E-2</v>
      </c>
      <c r="Z192" s="11">
        <f>IF(Y192&lt;4%,1,0)</f>
        <v>0</v>
      </c>
      <c r="AA192" s="11">
        <f>IF(Y192&gt;5%,0,1)</f>
        <v>0</v>
      </c>
      <c r="AB192" s="17">
        <v>5.33</v>
      </c>
      <c r="AC192" s="18">
        <v>79.815370170696823</v>
      </c>
      <c r="AD192" s="11">
        <f>IF(AC192&gt;120,2,IF(AC192&gt;100,1,0))</f>
        <v>0</v>
      </c>
      <c r="AE192" s="9">
        <v>24267.111663673415</v>
      </c>
      <c r="AF192" s="9">
        <v>100.83607468671751</v>
      </c>
      <c r="AG192" s="9">
        <v>4093.44</v>
      </c>
      <c r="AH192" s="9">
        <v>83.275438309841519</v>
      </c>
      <c r="AI192" s="18">
        <v>82.584966311477075</v>
      </c>
      <c r="AJ192" s="11">
        <f>IF(AI192&gt;120,2,IF(AI192&lt;100,0,1))</f>
        <v>0</v>
      </c>
    </row>
    <row r="193" spans="1:36" ht="18" x14ac:dyDescent="0.25">
      <c r="A193" s="19" t="s">
        <v>99</v>
      </c>
      <c r="B193" s="19" t="s">
        <v>100</v>
      </c>
      <c r="C193" s="9">
        <v>8074</v>
      </c>
      <c r="D193" s="9">
        <v>7794</v>
      </c>
      <c r="E193" s="10">
        <v>-280</v>
      </c>
      <c r="F193" s="11">
        <f>IF(E193&gt;0,1,0)</f>
        <v>0</v>
      </c>
      <c r="G193" s="9">
        <v>7730</v>
      </c>
      <c r="H193" s="9">
        <v>5940</v>
      </c>
      <c r="I193" s="53">
        <f>IF(H193&gt;G193,1,0)</f>
        <v>0</v>
      </c>
      <c r="J193" s="9">
        <v>4146.4726898856188</v>
      </c>
      <c r="K193" s="9">
        <v>4002.6762626911705</v>
      </c>
      <c r="L193" s="12">
        <v>-143.79642719444837</v>
      </c>
      <c r="M193" s="9">
        <v>4974</v>
      </c>
      <c r="N193" s="9">
        <v>4934</v>
      </c>
      <c r="O193" s="9">
        <v>-40</v>
      </c>
      <c r="P193" s="13" t="s">
        <v>40</v>
      </c>
      <c r="Q193" s="11">
        <f>IF(AND(L193&gt;=0,O193&gt;=0,L193&gt;O193),1,IF(AND(L193&gt;=0,O193&lt;=0),1,IF(AND(L193&lt;0,O193&lt;0,L193&gt;O193),1,0)))</f>
        <v>0</v>
      </c>
      <c r="R193" s="9">
        <v>854</v>
      </c>
      <c r="S193" s="14">
        <v>0.17304964539007092</v>
      </c>
      <c r="T193" s="15">
        <v>7781</v>
      </c>
      <c r="U193" s="9">
        <v>-63.167716231846804</v>
      </c>
      <c r="V193" s="9">
        <v>23</v>
      </c>
      <c r="W193" s="9">
        <v>84</v>
      </c>
      <c r="X193" s="9">
        <v>856.16771623184684</v>
      </c>
      <c r="Y193" s="16">
        <v>0.17566017977674331</v>
      </c>
      <c r="Z193" s="11">
        <f>IF(Y193&lt;4%,1,0)</f>
        <v>0</v>
      </c>
      <c r="AA193" s="11">
        <f>IF(Y193&gt;5%,0,1)</f>
        <v>0</v>
      </c>
      <c r="AB193" s="17">
        <v>5.36</v>
      </c>
      <c r="AC193" s="18">
        <v>80.264612404302994</v>
      </c>
      <c r="AD193" s="11">
        <f>IF(AC193&gt;120,2,IF(AC193&gt;100,1,0))</f>
        <v>0</v>
      </c>
      <c r="AE193" s="9">
        <v>24474.040433754159</v>
      </c>
      <c r="AF193" s="9">
        <v>101.69591681395048</v>
      </c>
      <c r="AG193" s="9">
        <v>3987.84</v>
      </c>
      <c r="AH193" s="9">
        <v>81.127150736182386</v>
      </c>
      <c r="AI193" s="18">
        <v>79.774245886982854</v>
      </c>
      <c r="AJ193" s="11">
        <f>IF(AI193&gt;120,2,IF(AI193&lt;100,0,1))</f>
        <v>0</v>
      </c>
    </row>
    <row r="194" spans="1:36" ht="18" x14ac:dyDescent="0.25">
      <c r="A194" s="19" t="s">
        <v>101</v>
      </c>
      <c r="B194" s="19" t="s">
        <v>102</v>
      </c>
      <c r="C194" s="9">
        <v>7907</v>
      </c>
      <c r="D194" s="9">
        <v>7771</v>
      </c>
      <c r="E194" s="10">
        <v>-136</v>
      </c>
      <c r="F194" s="11">
        <f>IF(E194&gt;0,1,0)</f>
        <v>0</v>
      </c>
      <c r="G194" s="9">
        <v>7750</v>
      </c>
      <c r="H194" s="9">
        <v>6730</v>
      </c>
      <c r="I194" s="53">
        <f>IF(H194&gt;G194,1,0)</f>
        <v>0</v>
      </c>
      <c r="J194" s="9">
        <v>4051.7365847211208</v>
      </c>
      <c r="K194" s="9">
        <v>3982.0469204335186</v>
      </c>
      <c r="L194" s="12">
        <v>-69.689664287602227</v>
      </c>
      <c r="M194" s="9">
        <v>4944</v>
      </c>
      <c r="N194" s="9">
        <v>5005</v>
      </c>
      <c r="O194" s="9">
        <v>61</v>
      </c>
      <c r="P194" s="13" t="s">
        <v>40</v>
      </c>
      <c r="Q194" s="11">
        <f>IF(AND(L194&gt;=0,O194&gt;=0,L194&gt;O194),1,IF(AND(L194&gt;=0,O194&lt;=0),1,IF(AND(L194&lt;0,O194&lt;0,L194&gt;O194),1,0)))</f>
        <v>0</v>
      </c>
      <c r="R194" s="9">
        <v>727</v>
      </c>
      <c r="S194" s="14">
        <v>0.15438521979188788</v>
      </c>
      <c r="T194" s="15">
        <v>7566</v>
      </c>
      <c r="U194" s="9">
        <v>-24.596352101506742</v>
      </c>
      <c r="V194" s="9">
        <v>9</v>
      </c>
      <c r="W194" s="9">
        <v>1</v>
      </c>
      <c r="X194" s="9">
        <v>759.5963521015068</v>
      </c>
      <c r="Y194" s="16">
        <v>0.16103378251038941</v>
      </c>
      <c r="Z194" s="11">
        <f>IF(Y194&lt;4%,1,0)</f>
        <v>0</v>
      </c>
      <c r="AA194" s="11">
        <f>IF(Y194&gt;5%,0,1)</f>
        <v>0</v>
      </c>
      <c r="AB194" s="17">
        <v>5.7</v>
      </c>
      <c r="AC194" s="18">
        <v>85.356024385172958</v>
      </c>
      <c r="AD194" s="11">
        <f>IF(AC194&gt;120,2,IF(AC194&gt;100,1,0))</f>
        <v>0</v>
      </c>
      <c r="AE194" s="9">
        <v>23332.676501268492</v>
      </c>
      <c r="AF194" s="9">
        <v>96.953256857712873</v>
      </c>
      <c r="AG194" s="9">
        <v>4090.32</v>
      </c>
      <c r="AH194" s="9">
        <v>83.21196617698341</v>
      </c>
      <c r="AI194" s="18">
        <v>85.826891095679258</v>
      </c>
      <c r="AJ194" s="11">
        <f>IF(AI194&gt;120,2,IF(AI194&lt;100,0,1))</f>
        <v>0</v>
      </c>
    </row>
    <row r="195" spans="1:36" ht="18" x14ac:dyDescent="0.25">
      <c r="A195" s="19" t="s">
        <v>103</v>
      </c>
      <c r="B195" s="19" t="s">
        <v>104</v>
      </c>
      <c r="C195" s="9">
        <v>16716</v>
      </c>
      <c r="D195" s="9">
        <v>16420</v>
      </c>
      <c r="E195" s="10">
        <v>-296</v>
      </c>
      <c r="F195" s="11">
        <f>IF(E195&gt;0,1,0)</f>
        <v>0</v>
      </c>
      <c r="G195" s="9">
        <v>16500</v>
      </c>
      <c r="H195" s="9">
        <v>13880</v>
      </c>
      <c r="I195" s="53">
        <f>IF(H195&gt;G195,1,0)</f>
        <v>0</v>
      </c>
      <c r="J195" s="9">
        <v>7967.0211083399245</v>
      </c>
      <c r="K195" s="9">
        <v>7825.9444005109808</v>
      </c>
      <c r="L195" s="12">
        <v>-141.07670782894365</v>
      </c>
      <c r="M195" s="9">
        <v>9651</v>
      </c>
      <c r="N195" s="9">
        <v>9722</v>
      </c>
      <c r="O195" s="9">
        <v>71</v>
      </c>
      <c r="P195" s="13" t="s">
        <v>40</v>
      </c>
      <c r="Q195" s="11">
        <f>IF(AND(L195&gt;=0,O195&gt;=0,L195&gt;O195),1,IF(AND(L195&gt;=0,O195&lt;=0),1,IF(AND(L195&lt;0,O195&lt;0,L195&gt;O195),1,0)))</f>
        <v>0</v>
      </c>
      <c r="R195" s="9">
        <v>937</v>
      </c>
      <c r="S195" s="14">
        <v>0.10147281784708685</v>
      </c>
      <c r="T195" s="15">
        <v>16439</v>
      </c>
      <c r="U195" s="9">
        <v>-100.08820487864226</v>
      </c>
      <c r="V195" s="9">
        <v>17</v>
      </c>
      <c r="W195" s="9">
        <v>2</v>
      </c>
      <c r="X195" s="9">
        <v>1052.0882048786423</v>
      </c>
      <c r="Y195" s="16">
        <v>0.11375156285854063</v>
      </c>
      <c r="Z195" s="11">
        <f>IF(Y195&lt;4%,1,0)</f>
        <v>0</v>
      </c>
      <c r="AA195" s="11">
        <f>IF(Y195&gt;5%,0,1)</f>
        <v>0</v>
      </c>
      <c r="AB195" s="17">
        <v>5.85</v>
      </c>
      <c r="AC195" s="18">
        <v>87.602235553203826</v>
      </c>
      <c r="AD195" s="11">
        <f>IF(AC195&gt;120,2,IF(AC195&gt;100,1,0))</f>
        <v>0</v>
      </c>
      <c r="AE195" s="9">
        <v>24894.623899518861</v>
      </c>
      <c r="AF195" s="9">
        <v>103.44354901483301</v>
      </c>
      <c r="AG195" s="9">
        <v>4797.1169999999993</v>
      </c>
      <c r="AH195" s="9">
        <v>97.590784474327691</v>
      </c>
      <c r="AI195" s="18">
        <v>94.342069083818771</v>
      </c>
      <c r="AJ195" s="11">
        <f>IF(AI195&gt;120,2,IF(AI195&lt;100,0,1))</f>
        <v>0</v>
      </c>
    </row>
    <row r="196" spans="1:36" ht="18" x14ac:dyDescent="0.25">
      <c r="A196" s="19" t="s">
        <v>111</v>
      </c>
      <c r="B196" s="19" t="s">
        <v>112</v>
      </c>
      <c r="C196" s="9">
        <v>2573</v>
      </c>
      <c r="D196" s="9">
        <v>2533</v>
      </c>
      <c r="E196" s="10">
        <v>-40</v>
      </c>
      <c r="F196" s="11">
        <f>IF(E196&gt;0,1,0)</f>
        <v>0</v>
      </c>
      <c r="G196" s="9">
        <v>2560</v>
      </c>
      <c r="H196" s="9">
        <v>2300</v>
      </c>
      <c r="I196" s="53">
        <f>IF(H196&gt;G196,1,0)</f>
        <v>0</v>
      </c>
      <c r="J196" s="9">
        <v>1288.519623233909</v>
      </c>
      <c r="K196" s="9">
        <v>1268.4882260596546</v>
      </c>
      <c r="L196" s="12">
        <v>-20.03139717425438</v>
      </c>
      <c r="M196" s="9">
        <v>1517</v>
      </c>
      <c r="N196" s="9">
        <v>1525</v>
      </c>
      <c r="O196" s="9">
        <v>8</v>
      </c>
      <c r="P196" s="13" t="s">
        <v>40</v>
      </c>
      <c r="Q196" s="11">
        <f>IF(AND(L196&gt;=0,O196&gt;=0,L196&gt;O196),1,IF(AND(L196&gt;=0,O196&lt;=0),1,IF(AND(L196&lt;0,O196&lt;0,L196&gt;O196),1,0)))</f>
        <v>0</v>
      </c>
      <c r="R196" s="9">
        <v>85</v>
      </c>
      <c r="S196" s="14">
        <v>6.1416184971098263E-2</v>
      </c>
      <c r="T196" s="15">
        <v>2548</v>
      </c>
      <c r="U196" s="9">
        <v>-7.5117739403453685</v>
      </c>
      <c r="V196" s="9">
        <v>4</v>
      </c>
      <c r="W196" s="9">
        <v>0</v>
      </c>
      <c r="X196" s="9">
        <v>96.511773940345364</v>
      </c>
      <c r="Y196" s="16">
        <v>6.9532978343188306E-2</v>
      </c>
      <c r="Z196" s="11">
        <f>IF(Y196&lt;4%,1,0)</f>
        <v>0</v>
      </c>
      <c r="AA196" s="11">
        <f>IF(Y196&gt;5%,0,1)</f>
        <v>0</v>
      </c>
      <c r="AB196" s="17">
        <v>5.95</v>
      </c>
      <c r="AC196" s="18">
        <v>89.099709665224395</v>
      </c>
      <c r="AD196" s="11">
        <f>IF(AC196&gt;120,2,IF(AC196&gt;100,1,0))</f>
        <v>0</v>
      </c>
      <c r="AE196" s="9">
        <v>22454.033847896226</v>
      </c>
      <c r="AF196" s="9">
        <v>93.30227121729942</v>
      </c>
      <c r="AG196" s="9">
        <v>3898.44</v>
      </c>
      <c r="AH196" s="9">
        <v>79.308430006209591</v>
      </c>
      <c r="AI196" s="18">
        <v>85.001607111472765</v>
      </c>
      <c r="AJ196" s="11">
        <f>IF(AI196&gt;120,2,IF(AI196&lt;100,0,1))</f>
        <v>0</v>
      </c>
    </row>
    <row r="197" spans="1:36" ht="18" x14ac:dyDescent="0.25">
      <c r="A197" s="19" t="s">
        <v>113</v>
      </c>
      <c r="B197" s="19" t="s">
        <v>114</v>
      </c>
      <c r="C197" s="9">
        <v>2055</v>
      </c>
      <c r="D197" s="9">
        <v>2051</v>
      </c>
      <c r="E197" s="10">
        <v>-4</v>
      </c>
      <c r="F197" s="11">
        <f>IF(E197&gt;0,1,0)</f>
        <v>0</v>
      </c>
      <c r="G197" s="9">
        <v>2080</v>
      </c>
      <c r="H197" s="9">
        <v>1780</v>
      </c>
      <c r="I197" s="53">
        <f>IF(H197&gt;G197,1,0)</f>
        <v>0</v>
      </c>
      <c r="J197" s="9">
        <v>1120.3463855421687</v>
      </c>
      <c r="K197" s="9">
        <v>1118.1656626506024</v>
      </c>
      <c r="L197" s="12">
        <v>-2.1807228915663472</v>
      </c>
      <c r="M197" s="9">
        <v>1277</v>
      </c>
      <c r="N197" s="9">
        <v>1283</v>
      </c>
      <c r="O197" s="9">
        <v>6</v>
      </c>
      <c r="P197" s="13" t="s">
        <v>40</v>
      </c>
      <c r="Q197" s="11">
        <f>IF(AND(L197&gt;=0,O197&gt;=0,L197&gt;O197),1,IF(AND(L197&gt;=0,O197&lt;=0),1,IF(AND(L197&lt;0,O197&lt;0,L197&gt;O197),1,0)))</f>
        <v>0</v>
      </c>
      <c r="R197" s="9">
        <v>204</v>
      </c>
      <c r="S197" s="14">
        <v>0.14186369958275383</v>
      </c>
      <c r="T197" s="15">
        <v>1992</v>
      </c>
      <c r="U197" s="9">
        <v>-9.8132530120481931</v>
      </c>
      <c r="V197" s="9">
        <v>0</v>
      </c>
      <c r="W197" s="9">
        <v>11</v>
      </c>
      <c r="X197" s="9">
        <v>202.81325301204819</v>
      </c>
      <c r="Y197" s="16">
        <v>0.1421256152852475</v>
      </c>
      <c r="Z197" s="11">
        <f>IF(Y197&lt;4%,1,0)</f>
        <v>0</v>
      </c>
      <c r="AA197" s="11">
        <f>IF(Y197&gt;5%,0,1)</f>
        <v>0</v>
      </c>
      <c r="AB197" s="17">
        <v>5.33</v>
      </c>
      <c r="AC197" s="18">
        <v>79.815370170696823</v>
      </c>
      <c r="AD197" s="11">
        <f>IF(AC197&gt;120,2,IF(AC197&gt;100,1,0))</f>
        <v>0</v>
      </c>
      <c r="AE197" s="9">
        <v>25486.235249334801</v>
      </c>
      <c r="AF197" s="9">
        <v>105.90184595112855</v>
      </c>
      <c r="AG197" s="9">
        <v>4093.44</v>
      </c>
      <c r="AH197" s="9">
        <v>83.275438309841519</v>
      </c>
      <c r="AI197" s="18">
        <v>78.634548398968761</v>
      </c>
      <c r="AJ197" s="11">
        <f>IF(AI197&gt;120,2,IF(AI197&lt;100,0,1))</f>
        <v>0</v>
      </c>
    </row>
    <row r="198" spans="1:36" ht="18" x14ac:dyDescent="0.25">
      <c r="A198" s="19" t="s">
        <v>115</v>
      </c>
      <c r="B198" s="19" t="s">
        <v>116</v>
      </c>
      <c r="C198" s="9">
        <v>10983</v>
      </c>
      <c r="D198" s="9">
        <v>10883</v>
      </c>
      <c r="E198" s="10">
        <v>-100</v>
      </c>
      <c r="F198" s="11">
        <f>IF(E198&gt;0,1,0)</f>
        <v>0</v>
      </c>
      <c r="G198" s="9">
        <v>10890</v>
      </c>
      <c r="H198" s="9">
        <v>9760</v>
      </c>
      <c r="I198" s="53">
        <f>IF(H198&gt;G198,1,0)</f>
        <v>0</v>
      </c>
      <c r="J198" s="9">
        <v>5547.4195728575287</v>
      </c>
      <c r="K198" s="9">
        <v>5496.9104262413266</v>
      </c>
      <c r="L198" s="12">
        <v>-50.509146616202088</v>
      </c>
      <c r="M198" s="9">
        <v>6682</v>
      </c>
      <c r="N198" s="9">
        <v>6714</v>
      </c>
      <c r="O198" s="9">
        <v>32</v>
      </c>
      <c r="P198" s="13" t="s">
        <v>40</v>
      </c>
      <c r="Q198" s="11">
        <f>IF(AND(L198&gt;=0,O198&gt;=0,L198&gt;O198),1,IF(AND(L198&gt;=0,O198&lt;=0),1,IF(AND(L198&lt;0,O198&lt;0,L198&gt;O198),1,0)))</f>
        <v>0</v>
      </c>
      <c r="R198" s="9">
        <v>622</v>
      </c>
      <c r="S198" s="14">
        <v>9.8511244852708263E-2</v>
      </c>
      <c r="T198" s="15">
        <v>11097</v>
      </c>
      <c r="U198" s="9">
        <v>-25.254573308101289</v>
      </c>
      <c r="V198" s="9">
        <v>21</v>
      </c>
      <c r="W198" s="9">
        <v>12</v>
      </c>
      <c r="X198" s="9">
        <v>656.25457330810127</v>
      </c>
      <c r="Y198" s="16">
        <v>0.10378848225653982</v>
      </c>
      <c r="Z198" s="11">
        <f>IF(Y198&lt;4%,1,0)</f>
        <v>0</v>
      </c>
      <c r="AA198" s="11">
        <f>IF(Y198&gt;5%,0,1)</f>
        <v>0</v>
      </c>
      <c r="AB198" s="17">
        <v>5.68</v>
      </c>
      <c r="AC198" s="18">
        <v>85.05652956276883</v>
      </c>
      <c r="AD198" s="11">
        <f>IF(AC198&gt;120,2,IF(AC198&gt;100,1,0))</f>
        <v>0</v>
      </c>
      <c r="AE198" s="9">
        <v>23721.743795915321</v>
      </c>
      <c r="AF198" s="9">
        <v>98.569931282131279</v>
      </c>
      <c r="AG198" s="9">
        <v>4634.88</v>
      </c>
      <c r="AH198" s="9">
        <v>94.290294596602919</v>
      </c>
      <c r="AI198" s="18">
        <v>95.658273644039596</v>
      </c>
      <c r="AJ198" s="11">
        <f>IF(AI198&gt;120,2,IF(AI198&lt;100,0,1))</f>
        <v>0</v>
      </c>
    </row>
    <row r="199" spans="1:36" ht="18" x14ac:dyDescent="0.25">
      <c r="A199" s="19" t="s">
        <v>117</v>
      </c>
      <c r="B199" s="19" t="s">
        <v>118</v>
      </c>
      <c r="C199" s="9">
        <v>10694</v>
      </c>
      <c r="D199" s="9">
        <v>10307</v>
      </c>
      <c r="E199" s="10">
        <v>-387</v>
      </c>
      <c r="F199" s="11">
        <f>IF(E199&gt;0,1,0)</f>
        <v>0</v>
      </c>
      <c r="G199" s="9">
        <v>10410</v>
      </c>
      <c r="H199" s="9">
        <v>8330</v>
      </c>
      <c r="I199" s="53">
        <f>IF(H199&gt;G199,1,0)</f>
        <v>0</v>
      </c>
      <c r="J199" s="9">
        <v>5467.4302561623972</v>
      </c>
      <c r="K199" s="9">
        <v>5269.5720637989371</v>
      </c>
      <c r="L199" s="12">
        <v>-197.85819236346015</v>
      </c>
      <c r="M199" s="9">
        <v>6770</v>
      </c>
      <c r="N199" s="9">
        <v>6780</v>
      </c>
      <c r="O199" s="9">
        <v>10</v>
      </c>
      <c r="P199" s="13" t="s">
        <v>40</v>
      </c>
      <c r="Q199" s="11">
        <f>IF(AND(L199&gt;=0,O199&gt;=0,L199&gt;O199),1,IF(AND(L199&gt;=0,O199&lt;=0),1,IF(AND(L199&lt;0,O199&lt;0,L199&gt;O199),1,0)))</f>
        <v>0</v>
      </c>
      <c r="R199" s="9">
        <v>894</v>
      </c>
      <c r="S199" s="14">
        <v>0.14045561665357423</v>
      </c>
      <c r="T199" s="15">
        <v>10345</v>
      </c>
      <c r="U199" s="9">
        <v>-104.80860318994684</v>
      </c>
      <c r="V199" s="9">
        <v>1</v>
      </c>
      <c r="W199" s="9">
        <v>14.666666666666666</v>
      </c>
      <c r="X199" s="9">
        <v>985.14193652328015</v>
      </c>
      <c r="Y199" s="16">
        <v>0.15510789385797422</v>
      </c>
      <c r="Z199" s="11">
        <f>IF(Y199&lt;4%,1,0)</f>
        <v>0</v>
      </c>
      <c r="AA199" s="11">
        <f>IF(Y199&gt;5%,0,1)</f>
        <v>0</v>
      </c>
      <c r="AB199" s="17">
        <v>5.1950000000000003</v>
      </c>
      <c r="AC199" s="18">
        <v>77.793780119469048</v>
      </c>
      <c r="AD199" s="11">
        <f>IF(AC199&gt;120,2,IF(AC199&gt;100,1,0))</f>
        <v>0</v>
      </c>
      <c r="AE199" s="9">
        <v>26009.310575476717</v>
      </c>
      <c r="AF199" s="9">
        <v>108.07535812615107</v>
      </c>
      <c r="AG199" s="9">
        <v>3755.9850000000006</v>
      </c>
      <c r="AH199" s="9">
        <v>76.41037786316403</v>
      </c>
      <c r="AI199" s="18">
        <v>70.701017501116155</v>
      </c>
      <c r="AJ199" s="11">
        <f>IF(AI199&gt;120,2,IF(AI199&lt;100,0,1))</f>
        <v>0</v>
      </c>
    </row>
    <row r="200" spans="1:36" ht="18" x14ac:dyDescent="0.25">
      <c r="A200" s="19" t="s">
        <v>119</v>
      </c>
      <c r="B200" s="19" t="s">
        <v>120</v>
      </c>
      <c r="C200" s="9">
        <v>7472</v>
      </c>
      <c r="D200" s="9">
        <v>7349</v>
      </c>
      <c r="E200" s="10">
        <v>-123</v>
      </c>
      <c r="F200" s="11">
        <f>IF(E200&gt;0,1,0)</f>
        <v>0</v>
      </c>
      <c r="G200" s="9">
        <v>7330</v>
      </c>
      <c r="H200" s="9">
        <v>5900</v>
      </c>
      <c r="I200" s="53">
        <f>IF(H200&gt;G200,1,0)</f>
        <v>0</v>
      </c>
      <c r="J200" s="9">
        <v>3479.4593133279263</v>
      </c>
      <c r="K200" s="9">
        <v>3422.1823465801567</v>
      </c>
      <c r="L200" s="12">
        <v>-57.27696674776962</v>
      </c>
      <c r="M200" s="9">
        <v>4296</v>
      </c>
      <c r="N200" s="9">
        <v>4313</v>
      </c>
      <c r="O200" s="9">
        <v>17</v>
      </c>
      <c r="P200" s="13" t="s">
        <v>40</v>
      </c>
      <c r="Q200" s="11">
        <f>IF(AND(L200&gt;=0,O200&gt;=0,L200&gt;O200),1,IF(AND(L200&gt;=0,O200&lt;=0),1,IF(AND(L200&lt;0,O200&lt;0,L200&gt;O200),1,0)))</f>
        <v>0</v>
      </c>
      <c r="R200" s="9">
        <v>372</v>
      </c>
      <c r="S200" s="14">
        <v>9.3820933165195464E-2</v>
      </c>
      <c r="T200" s="15">
        <v>7398</v>
      </c>
      <c r="U200" s="9">
        <v>-53.551635577183021</v>
      </c>
      <c r="V200" s="9">
        <v>6</v>
      </c>
      <c r="W200" s="9">
        <v>9.6666666666666661</v>
      </c>
      <c r="X200" s="9">
        <v>421.88496891051631</v>
      </c>
      <c r="Y200" s="16">
        <v>0.1065007494725302</v>
      </c>
      <c r="Z200" s="11">
        <f>IF(Y200&lt;4%,1,0)</f>
        <v>0</v>
      </c>
      <c r="AA200" s="11">
        <f>IF(Y200&gt;5%,0,1)</f>
        <v>0</v>
      </c>
      <c r="AB200" s="17">
        <v>5.4</v>
      </c>
      <c r="AC200" s="18">
        <v>80.863602049111222</v>
      </c>
      <c r="AD200" s="11">
        <f>IF(AC200&gt;120,2,IF(AC200&gt;100,1,0))</f>
        <v>0</v>
      </c>
      <c r="AE200" s="9">
        <v>24660.877236877659</v>
      </c>
      <c r="AF200" s="9">
        <v>102.47227166388471</v>
      </c>
      <c r="AG200" s="9">
        <v>4072.0320000000002</v>
      </c>
      <c r="AH200" s="9">
        <v>82.839921828999721</v>
      </c>
      <c r="AI200" s="18">
        <v>80.841305149084349</v>
      </c>
      <c r="AJ200" s="11">
        <f>IF(AI200&gt;120,2,IF(AI200&lt;100,0,1))</f>
        <v>0</v>
      </c>
    </row>
    <row r="201" spans="1:36" ht="18" x14ac:dyDescent="0.25">
      <c r="A201" s="19" t="s">
        <v>121</v>
      </c>
      <c r="B201" s="19" t="s">
        <v>122</v>
      </c>
      <c r="C201" s="9">
        <v>4948</v>
      </c>
      <c r="D201" s="9">
        <v>4873</v>
      </c>
      <c r="E201" s="10">
        <v>-75</v>
      </c>
      <c r="F201" s="11">
        <f>IF(E201&gt;0,1,0)</f>
        <v>0</v>
      </c>
      <c r="G201" s="9">
        <v>4820</v>
      </c>
      <c r="H201" s="9">
        <v>3890</v>
      </c>
      <c r="I201" s="53">
        <f>IF(H201&gt;G201,1,0)</f>
        <v>0</v>
      </c>
      <c r="J201" s="9">
        <v>2436.5695336787567</v>
      </c>
      <c r="K201" s="9">
        <v>2399.6368911917098</v>
      </c>
      <c r="L201" s="12">
        <v>-36.932642487046905</v>
      </c>
      <c r="M201" s="9">
        <v>2829</v>
      </c>
      <c r="N201" s="9">
        <v>2840</v>
      </c>
      <c r="O201" s="9">
        <v>11</v>
      </c>
      <c r="P201" s="13" t="s">
        <v>40</v>
      </c>
      <c r="Q201" s="11">
        <f>IF(AND(L201&gt;=0,O201&gt;=0,L201&gt;O201),1,IF(AND(L201&gt;=0,O201&lt;=0),1,IF(AND(L201&lt;0,O201&lt;0,L201&gt;O201),1,0)))</f>
        <v>0</v>
      </c>
      <c r="R201" s="9">
        <v>223</v>
      </c>
      <c r="S201" s="14">
        <v>7.3645970937912808E-2</v>
      </c>
      <c r="T201" s="15">
        <v>4825</v>
      </c>
      <c r="U201" s="9">
        <v>-16.250362694300517</v>
      </c>
      <c r="V201" s="9">
        <v>9</v>
      </c>
      <c r="W201" s="9">
        <v>2.6666666666666665</v>
      </c>
      <c r="X201" s="9">
        <v>245.58369602763386</v>
      </c>
      <c r="Y201" s="16">
        <v>8.0934976170811995E-2</v>
      </c>
      <c r="Z201" s="11">
        <f>IF(Y201&lt;4%,1,0)</f>
        <v>0</v>
      </c>
      <c r="AA201" s="11">
        <f>IF(Y201&gt;5%,0,1)</f>
        <v>0</v>
      </c>
      <c r="AB201" s="17">
        <v>5.6</v>
      </c>
      <c r="AC201" s="18">
        <v>83.858550273152375</v>
      </c>
      <c r="AD201" s="11">
        <f>IF(AC201&gt;120,2,IF(AC201&gt;100,1,0))</f>
        <v>0</v>
      </c>
      <c r="AE201" s="9">
        <v>24799.604250094693</v>
      </c>
      <c r="AF201" s="9">
        <v>103.04871799419762</v>
      </c>
      <c r="AG201" s="9">
        <v>4052.1599999999994</v>
      </c>
      <c r="AH201" s="9">
        <v>82.435653167411118</v>
      </c>
      <c r="AI201" s="18">
        <v>79.996777031280331</v>
      </c>
      <c r="AJ201" s="11">
        <f>IF(AI201&gt;120,2,IF(AI201&lt;100,0,1))</f>
        <v>0</v>
      </c>
    </row>
    <row r="202" spans="1:36" ht="18" x14ac:dyDescent="0.25">
      <c r="A202" s="19" t="s">
        <v>123</v>
      </c>
      <c r="B202" s="19" t="s">
        <v>124</v>
      </c>
      <c r="C202" s="9">
        <v>2054</v>
      </c>
      <c r="D202" s="9">
        <v>2012</v>
      </c>
      <c r="E202" s="10">
        <v>-42</v>
      </c>
      <c r="F202" s="11">
        <f>IF(E202&gt;0,1,0)</f>
        <v>0</v>
      </c>
      <c r="G202" s="9">
        <v>2050</v>
      </c>
      <c r="H202" s="9">
        <v>1850</v>
      </c>
      <c r="I202" s="53">
        <f>IF(H202&gt;G202,1,0)</f>
        <v>0</v>
      </c>
      <c r="J202" s="9">
        <v>989.19314170448808</v>
      </c>
      <c r="K202" s="9">
        <v>968.9662128088753</v>
      </c>
      <c r="L202" s="12">
        <v>-20.226928895612787</v>
      </c>
      <c r="M202" s="9">
        <v>1176</v>
      </c>
      <c r="N202" s="9">
        <v>1181</v>
      </c>
      <c r="O202" s="9">
        <v>5</v>
      </c>
      <c r="P202" s="13" t="s">
        <v>40</v>
      </c>
      <c r="Q202" s="11">
        <f>IF(AND(L202&gt;=0,O202&gt;=0,L202&gt;O202),1,IF(AND(L202&gt;=0,O202&lt;=0),1,IF(AND(L202&lt;0,O202&lt;0,L202&gt;O202),1,0)))</f>
        <v>0</v>
      </c>
      <c r="R202" s="9">
        <v>122</v>
      </c>
      <c r="S202" s="14">
        <v>0.11060743427017226</v>
      </c>
      <c r="T202" s="15">
        <v>1983</v>
      </c>
      <c r="U202" s="9">
        <v>-10.113464447806352</v>
      </c>
      <c r="V202" s="9">
        <v>5</v>
      </c>
      <c r="W202" s="9">
        <v>0</v>
      </c>
      <c r="X202" s="9">
        <v>137.11346444780636</v>
      </c>
      <c r="Y202" s="16">
        <v>0.12374861412256892</v>
      </c>
      <c r="Z202" s="11">
        <f>IF(Y202&lt;4%,1,0)</f>
        <v>0</v>
      </c>
      <c r="AA202" s="11">
        <f>IF(Y202&gt;5%,0,1)</f>
        <v>0</v>
      </c>
      <c r="AB202" s="17">
        <v>5.33</v>
      </c>
      <c r="AC202" s="18">
        <v>79.815370170696823</v>
      </c>
      <c r="AD202" s="11">
        <f>IF(AC202&gt;120,2,IF(AC202&gt;100,1,0))</f>
        <v>0</v>
      </c>
      <c r="AE202" s="9">
        <v>23979.830166784403</v>
      </c>
      <c r="AF202" s="9">
        <v>99.642346365115216</v>
      </c>
      <c r="AG202" s="9">
        <v>4093.44</v>
      </c>
      <c r="AH202" s="9">
        <v>83.275438309841519</v>
      </c>
      <c r="AI202" s="18">
        <v>83.574344992538485</v>
      </c>
      <c r="AJ202" s="11">
        <f>IF(AI202&gt;120,2,IF(AI202&lt;100,0,1))</f>
        <v>0</v>
      </c>
    </row>
    <row r="203" spans="1:36" ht="18" x14ac:dyDescent="0.25">
      <c r="A203" s="19" t="s">
        <v>125</v>
      </c>
      <c r="B203" s="19" t="s">
        <v>126</v>
      </c>
      <c r="C203" s="9">
        <v>2345</v>
      </c>
      <c r="D203" s="9">
        <v>2272</v>
      </c>
      <c r="E203" s="10">
        <v>-73</v>
      </c>
      <c r="F203" s="11">
        <f>IF(E203&gt;0,1,0)</f>
        <v>0</v>
      </c>
      <c r="G203" s="9">
        <v>2330</v>
      </c>
      <c r="H203" s="9">
        <v>1970</v>
      </c>
      <c r="I203" s="53">
        <f>IF(H203&gt;G203,1,0)</f>
        <v>0</v>
      </c>
      <c r="J203" s="9">
        <v>1110.5739851593189</v>
      </c>
      <c r="K203" s="9">
        <v>1076.0017459624617</v>
      </c>
      <c r="L203" s="12">
        <v>-34.572239196857254</v>
      </c>
      <c r="M203" s="9">
        <v>1333</v>
      </c>
      <c r="N203" s="9">
        <v>1347</v>
      </c>
      <c r="O203" s="9">
        <v>14</v>
      </c>
      <c r="P203" s="13" t="s">
        <v>40</v>
      </c>
      <c r="Q203" s="11">
        <f>IF(AND(L203&gt;=0,O203&gt;=0,L203&gt;O203),1,IF(AND(L203&gt;=0,O203&lt;=0),1,IF(AND(L203&lt;0,O203&lt;0,L203&gt;O203),1,0)))</f>
        <v>0</v>
      </c>
      <c r="R203" s="9">
        <v>138</v>
      </c>
      <c r="S203" s="14">
        <v>0.11048839071257005</v>
      </c>
      <c r="T203" s="15">
        <v>2291</v>
      </c>
      <c r="U203" s="9">
        <v>-17.996508075076385</v>
      </c>
      <c r="V203" s="9">
        <v>7</v>
      </c>
      <c r="W203" s="9">
        <v>0</v>
      </c>
      <c r="X203" s="9">
        <v>162.99650807507638</v>
      </c>
      <c r="Y203" s="16">
        <v>0.12977428986869138</v>
      </c>
      <c r="Z203" s="11">
        <f>IF(Y203&lt;4%,1,0)</f>
        <v>0</v>
      </c>
      <c r="AA203" s="11">
        <f>IF(Y203&gt;5%,0,1)</f>
        <v>0</v>
      </c>
      <c r="AB203" s="17">
        <v>5.26</v>
      </c>
      <c r="AC203" s="18">
        <v>78.767138292282411</v>
      </c>
      <c r="AD203" s="11">
        <f>IF(AC203&gt;120,2,IF(AC203&gt;100,1,0))</f>
        <v>0</v>
      </c>
      <c r="AE203" s="9">
        <v>23813.458296620316</v>
      </c>
      <c r="AF203" s="9">
        <v>98.951028561903058</v>
      </c>
      <c r="AG203" s="9">
        <v>3597.84</v>
      </c>
      <c r="AH203" s="9">
        <v>73.193134128918516</v>
      </c>
      <c r="AI203" s="18">
        <v>73.969048318815013</v>
      </c>
      <c r="AJ203" s="11">
        <f>IF(AI203&gt;120,2,IF(AI203&lt;100,0,1))</f>
        <v>0</v>
      </c>
    </row>
    <row r="204" spans="1:36" ht="18" x14ac:dyDescent="0.25">
      <c r="A204" s="19" t="s">
        <v>129</v>
      </c>
      <c r="B204" s="19" t="s">
        <v>130</v>
      </c>
      <c r="C204" s="9">
        <v>4289</v>
      </c>
      <c r="D204" s="9">
        <v>4186</v>
      </c>
      <c r="E204" s="10">
        <v>-103</v>
      </c>
      <c r="F204" s="11">
        <f>IF(E204&gt;0,1,0)</f>
        <v>0</v>
      </c>
      <c r="G204" s="9">
        <v>4230</v>
      </c>
      <c r="H204" s="9">
        <v>3460</v>
      </c>
      <c r="I204" s="53">
        <f>IF(H204&gt;G204,1,0)</f>
        <v>0</v>
      </c>
      <c r="J204" s="9">
        <v>2166.7254760183177</v>
      </c>
      <c r="K204" s="9">
        <v>2114.6917329476983</v>
      </c>
      <c r="L204" s="12">
        <v>-52.033743070619494</v>
      </c>
      <c r="M204" s="9">
        <v>2688</v>
      </c>
      <c r="N204" s="9">
        <v>2695</v>
      </c>
      <c r="O204" s="9">
        <v>7</v>
      </c>
      <c r="P204" s="13" t="s">
        <v>40</v>
      </c>
      <c r="Q204" s="11">
        <f>IF(AND(L204&gt;=0,O204&gt;=0,L204&gt;O204),1,IF(AND(L204&gt;=0,O204&lt;=0),1,IF(AND(L204&lt;0,O204&lt;0,L204&gt;O204),1,0)))</f>
        <v>0</v>
      </c>
      <c r="R204" s="9">
        <v>289</v>
      </c>
      <c r="S204" s="14">
        <v>0.11844262295081967</v>
      </c>
      <c r="T204" s="15">
        <v>4149</v>
      </c>
      <c r="U204" s="9">
        <v>-44.961195468787665</v>
      </c>
      <c r="V204" s="9">
        <v>3</v>
      </c>
      <c r="W204" s="9">
        <v>1.3333333333333333</v>
      </c>
      <c r="X204" s="9">
        <v>335.62786213545434</v>
      </c>
      <c r="Y204" s="16">
        <v>0.13745851008960588</v>
      </c>
      <c r="Z204" s="11">
        <f>IF(Y204&lt;4%,1,0)</f>
        <v>0</v>
      </c>
      <c r="AA204" s="11">
        <f>IF(Y204&gt;5%,0,1)</f>
        <v>0</v>
      </c>
      <c r="AB204" s="17">
        <v>5.37</v>
      </c>
      <c r="AC204" s="18">
        <v>80.414359815505051</v>
      </c>
      <c r="AD204" s="11">
        <f>IF(AC204&gt;120,2,IF(AC204&gt;100,1,0))</f>
        <v>0</v>
      </c>
      <c r="AE204" s="9">
        <v>24270.530821477761</v>
      </c>
      <c r="AF204" s="9">
        <v>100.85028216457903</v>
      </c>
      <c r="AG204" s="9">
        <v>3686.6124000000004</v>
      </c>
      <c r="AH204" s="9">
        <v>74.99908719524332</v>
      </c>
      <c r="AI204" s="18">
        <v>74.366759899443053</v>
      </c>
      <c r="AJ204" s="11">
        <f>IF(AI204&gt;120,2,IF(AI204&lt;100,0,1))</f>
        <v>0</v>
      </c>
    </row>
    <row r="205" spans="1:36" ht="18" x14ac:dyDescent="0.25">
      <c r="A205" s="19" t="s">
        <v>131</v>
      </c>
      <c r="B205" s="19" t="s">
        <v>132</v>
      </c>
      <c r="C205" s="9">
        <v>16168</v>
      </c>
      <c r="D205" s="9">
        <v>15740</v>
      </c>
      <c r="E205" s="10">
        <v>-428</v>
      </c>
      <c r="F205" s="11">
        <f>IF(E205&gt;0,1,0)</f>
        <v>0</v>
      </c>
      <c r="G205" s="9">
        <v>15720</v>
      </c>
      <c r="H205" s="9">
        <v>12420</v>
      </c>
      <c r="I205" s="53">
        <f>IF(H205&gt;G205,1,0)</f>
        <v>0</v>
      </c>
      <c r="J205" s="9">
        <v>8485.7367594395928</v>
      </c>
      <c r="K205" s="9">
        <v>8261.101966450964</v>
      </c>
      <c r="L205" s="12">
        <v>-224.63479298862876</v>
      </c>
      <c r="M205" s="9">
        <v>10088</v>
      </c>
      <c r="N205" s="9">
        <v>10078</v>
      </c>
      <c r="O205" s="9">
        <v>-10</v>
      </c>
      <c r="P205" s="13" t="s">
        <v>40</v>
      </c>
      <c r="Q205" s="11">
        <f>IF(AND(L205&gt;=0,O205&gt;=0,L205&gt;O205),1,IF(AND(L205&gt;=0,O205&lt;=0),1,IF(AND(L205&lt;0,O205&lt;0,L205&gt;O205),1,0)))</f>
        <v>0</v>
      </c>
      <c r="R205" s="9">
        <v>996</v>
      </c>
      <c r="S205" s="14">
        <v>0.10447917759362216</v>
      </c>
      <c r="T205" s="15">
        <v>15917</v>
      </c>
      <c r="U205" s="9">
        <v>-131.7367594395929</v>
      </c>
      <c r="V205" s="9">
        <v>15</v>
      </c>
      <c r="W205" s="9">
        <v>69.333333333333329</v>
      </c>
      <c r="X205" s="9">
        <v>1073.4034261062595</v>
      </c>
      <c r="Y205" s="16">
        <v>0.11324413695030169</v>
      </c>
      <c r="Z205" s="11">
        <f>IF(Y205&lt;4%,1,0)</f>
        <v>0</v>
      </c>
      <c r="AA205" s="11">
        <f>IF(Y205&gt;5%,0,1)</f>
        <v>0</v>
      </c>
      <c r="AB205" s="17">
        <v>5.625</v>
      </c>
      <c r="AC205" s="18">
        <v>84.232918801157524</v>
      </c>
      <c r="AD205" s="11">
        <f>IF(AC205&gt;120,2,IF(AC205&gt;100,1,0))</f>
        <v>0</v>
      </c>
      <c r="AE205" s="9">
        <v>25558.342928356727</v>
      </c>
      <c r="AF205" s="9">
        <v>106.20147185667976</v>
      </c>
      <c r="AG205" s="9">
        <v>4059.1124999999997</v>
      </c>
      <c r="AH205" s="9">
        <v>82.577092271159842</v>
      </c>
      <c r="AI205" s="18">
        <v>77.755129780685792</v>
      </c>
      <c r="AJ205" s="11">
        <f>IF(AI205&gt;120,2,IF(AI205&lt;100,0,1))</f>
        <v>0</v>
      </c>
    </row>
    <row r="206" spans="1:36" ht="18" x14ac:dyDescent="0.25">
      <c r="A206" s="19" t="s">
        <v>133</v>
      </c>
      <c r="B206" s="19" t="s">
        <v>134</v>
      </c>
      <c r="C206" s="9">
        <v>6307</v>
      </c>
      <c r="D206" s="9">
        <v>6128</v>
      </c>
      <c r="E206" s="10">
        <v>-179</v>
      </c>
      <c r="F206" s="11">
        <f>IF(E206&gt;0,1,0)</f>
        <v>0</v>
      </c>
      <c r="G206" s="9">
        <v>6060</v>
      </c>
      <c r="H206" s="9">
        <v>4910</v>
      </c>
      <c r="I206" s="53">
        <f>IF(H206&gt;G206,1,0)</f>
        <v>0</v>
      </c>
      <c r="J206" s="9">
        <v>3062.346541084768</v>
      </c>
      <c r="K206" s="9">
        <v>2975.4335823319261</v>
      </c>
      <c r="L206" s="12">
        <v>-86.91295875284186</v>
      </c>
      <c r="M206" s="9">
        <v>3544</v>
      </c>
      <c r="N206" s="9">
        <v>3560</v>
      </c>
      <c r="O206" s="9">
        <v>16</v>
      </c>
      <c r="P206" s="13" t="s">
        <v>40</v>
      </c>
      <c r="Q206" s="11">
        <f>IF(AND(L206&gt;=0,O206&gt;=0,L206&gt;O206),1,IF(AND(L206&gt;=0,O206&lt;=0),1,IF(AND(L206&lt;0,O206&lt;0,L206&gt;O206),1,0)))</f>
        <v>0</v>
      </c>
      <c r="R206" s="9">
        <v>269</v>
      </c>
      <c r="S206" s="14">
        <v>8.0829326923076927E-2</v>
      </c>
      <c r="T206" s="15">
        <v>6158</v>
      </c>
      <c r="U206" s="9">
        <v>-35.930496914582662</v>
      </c>
      <c r="V206" s="9">
        <v>8</v>
      </c>
      <c r="W206" s="9">
        <v>0</v>
      </c>
      <c r="X206" s="9">
        <v>312.93049691458265</v>
      </c>
      <c r="Y206" s="16">
        <v>9.3804105789743006E-2</v>
      </c>
      <c r="Z206" s="11">
        <f>IF(Y206&lt;4%,1,0)</f>
        <v>0</v>
      </c>
      <c r="AA206" s="11">
        <f>IF(Y206&gt;5%,0,1)</f>
        <v>0</v>
      </c>
      <c r="AB206" s="17">
        <v>5.4</v>
      </c>
      <c r="AC206" s="18">
        <v>80.863602049111222</v>
      </c>
      <c r="AD206" s="11">
        <f>IF(AC206&gt;120,2,IF(AC206&gt;100,1,0))</f>
        <v>0</v>
      </c>
      <c r="AE206" s="9">
        <v>24330.97237223736</v>
      </c>
      <c r="AF206" s="9">
        <v>101.1014323142567</v>
      </c>
      <c r="AG206" s="9">
        <v>4147.2000000000007</v>
      </c>
      <c r="AH206" s="9">
        <v>84.369111983704371</v>
      </c>
      <c r="AI206" s="18">
        <v>83.449967080048154</v>
      </c>
      <c r="AJ206" s="11">
        <f>IF(AI206&gt;120,2,IF(AI206&lt;100,0,1))</f>
        <v>0</v>
      </c>
    </row>
    <row r="207" spans="1:36" ht="18" x14ac:dyDescent="0.25">
      <c r="A207" s="19" t="s">
        <v>135</v>
      </c>
      <c r="B207" s="19" t="s">
        <v>136</v>
      </c>
      <c r="C207" s="9">
        <v>2076</v>
      </c>
      <c r="D207" s="9">
        <v>1985</v>
      </c>
      <c r="E207" s="10">
        <v>-91</v>
      </c>
      <c r="F207" s="11">
        <f>IF(E207&gt;0,1,0)</f>
        <v>0</v>
      </c>
      <c r="G207" s="9">
        <v>2030</v>
      </c>
      <c r="H207" s="9">
        <v>1610</v>
      </c>
      <c r="I207" s="53">
        <f>IF(H207&gt;G207,1,0)</f>
        <v>0</v>
      </c>
      <c r="J207" s="9">
        <v>1060.2003129890454</v>
      </c>
      <c r="K207" s="9">
        <v>1013.7271778821074</v>
      </c>
      <c r="L207" s="12">
        <v>-46.473135106938003</v>
      </c>
      <c r="M207" s="9">
        <v>1233</v>
      </c>
      <c r="N207" s="9">
        <v>1243</v>
      </c>
      <c r="O207" s="9">
        <v>10</v>
      </c>
      <c r="P207" s="13" t="s">
        <v>40</v>
      </c>
      <c r="Q207" s="11">
        <f>IF(AND(L207&gt;=0,O207&gt;=0,L207&gt;O207),1,IF(AND(L207&gt;=0,O207&lt;=0),1,IF(AND(L207&lt;0,O207&lt;0,L207&gt;O207),1,0)))</f>
        <v>0</v>
      </c>
      <c r="R207" s="9">
        <v>140</v>
      </c>
      <c r="S207" s="14">
        <v>0.12079378774805867</v>
      </c>
      <c r="T207" s="15">
        <v>1917</v>
      </c>
      <c r="U207" s="9">
        <v>-31.66301512780386</v>
      </c>
      <c r="V207" s="9">
        <v>5</v>
      </c>
      <c r="W207" s="9">
        <v>0</v>
      </c>
      <c r="X207" s="9">
        <v>176.66301512780387</v>
      </c>
      <c r="Y207" s="16">
        <v>0.15177234976615453</v>
      </c>
      <c r="Z207" s="11">
        <f>IF(Y207&lt;4%,1,0)</f>
        <v>0</v>
      </c>
      <c r="AA207" s="11">
        <f>IF(Y207&gt;5%,0,1)</f>
        <v>0</v>
      </c>
      <c r="AB207" s="17">
        <v>5.3</v>
      </c>
      <c r="AC207" s="18">
        <v>79.366127937090653</v>
      </c>
      <c r="AD207" s="11">
        <f>IF(AC207&gt;120,2,IF(AC207&gt;100,1,0))</f>
        <v>0</v>
      </c>
      <c r="AE207" s="9">
        <v>26379.566159186958</v>
      </c>
      <c r="AF207" s="9">
        <v>109.61386506548611</v>
      </c>
      <c r="AG207" s="9">
        <v>4038.6000000000004</v>
      </c>
      <c r="AH207" s="9">
        <v>82.159793513066276</v>
      </c>
      <c r="AI207" s="18">
        <v>74.953833134140396</v>
      </c>
      <c r="AJ207" s="11">
        <f>IF(AI207&gt;120,2,IF(AI207&lt;100,0,1))</f>
        <v>0</v>
      </c>
    </row>
    <row r="208" spans="1:36" ht="18" x14ac:dyDescent="0.25">
      <c r="A208" s="19" t="s">
        <v>139</v>
      </c>
      <c r="B208" s="19" t="s">
        <v>140</v>
      </c>
      <c r="C208" s="9">
        <v>3104</v>
      </c>
      <c r="D208" s="9">
        <v>2993</v>
      </c>
      <c r="E208" s="10">
        <v>-111</v>
      </c>
      <c r="F208" s="11">
        <f>IF(E208&gt;0,1,0)</f>
        <v>0</v>
      </c>
      <c r="G208" s="9">
        <v>3010</v>
      </c>
      <c r="H208" s="9">
        <v>2340</v>
      </c>
      <c r="I208" s="53">
        <f>IF(H208&gt;G208,1,0)</f>
        <v>0</v>
      </c>
      <c r="J208" s="9">
        <v>1415.3365353826448</v>
      </c>
      <c r="K208" s="9">
        <v>1364.7236631444123</v>
      </c>
      <c r="L208" s="12">
        <v>-50.612872238232512</v>
      </c>
      <c r="M208" s="9">
        <v>1733</v>
      </c>
      <c r="N208" s="9">
        <v>1737</v>
      </c>
      <c r="O208" s="9">
        <v>4</v>
      </c>
      <c r="P208" s="13" t="s">
        <v>40</v>
      </c>
      <c r="Q208" s="11">
        <f>IF(AND(L208&gt;=0,O208&gt;=0,L208&gt;O208),1,IF(AND(L208&gt;=0,O208&lt;=0),1,IF(AND(L208&lt;0,O208&lt;0,L208&gt;O208),1,0)))</f>
        <v>0</v>
      </c>
      <c r="R208" s="9">
        <v>171</v>
      </c>
      <c r="S208" s="14">
        <v>0.10388821385176185</v>
      </c>
      <c r="T208" s="15">
        <v>3123</v>
      </c>
      <c r="U208" s="9">
        <v>-29.182196605827727</v>
      </c>
      <c r="V208" s="9">
        <v>3</v>
      </c>
      <c r="W208" s="9">
        <v>0</v>
      </c>
      <c r="X208" s="9">
        <v>203.18219660582773</v>
      </c>
      <c r="Y208" s="16">
        <v>0.12321540121639038</v>
      </c>
      <c r="Z208" s="11">
        <f>IF(Y208&lt;4%,1,0)</f>
        <v>0</v>
      </c>
      <c r="AA208" s="11">
        <f>IF(Y208&gt;5%,0,1)</f>
        <v>0</v>
      </c>
      <c r="AB208" s="17">
        <v>5.4</v>
      </c>
      <c r="AC208" s="18">
        <v>80.863602049111222</v>
      </c>
      <c r="AD208" s="11">
        <f>IF(AC208&gt;120,2,IF(AC208&gt;100,1,0))</f>
        <v>0</v>
      </c>
      <c r="AE208" s="9">
        <v>21157.739749951917</v>
      </c>
      <c r="AF208" s="9">
        <v>87.915836676268555</v>
      </c>
      <c r="AG208" s="9">
        <v>4212</v>
      </c>
      <c r="AH208" s="9">
        <v>85.687379358449732</v>
      </c>
      <c r="AI208" s="18">
        <v>97.465237888795116</v>
      </c>
      <c r="AJ208" s="11">
        <f>IF(AI208&gt;120,2,IF(AI208&lt;100,0,1))</f>
        <v>0</v>
      </c>
    </row>
    <row r="209" spans="1:36" ht="18" x14ac:dyDescent="0.25">
      <c r="A209" s="19" t="s">
        <v>141</v>
      </c>
      <c r="B209" s="19" t="s">
        <v>142</v>
      </c>
      <c r="C209" s="9">
        <v>1079</v>
      </c>
      <c r="D209" s="9">
        <v>1068</v>
      </c>
      <c r="E209" s="10">
        <v>-11</v>
      </c>
      <c r="F209" s="11">
        <f>IF(E209&gt;0,1,0)</f>
        <v>0</v>
      </c>
      <c r="G209" s="9">
        <v>1060</v>
      </c>
      <c r="H209" s="9">
        <v>870</v>
      </c>
      <c r="I209" s="53">
        <f>IF(H209&gt;G209,1,0)</f>
        <v>0</v>
      </c>
      <c r="J209" s="9">
        <v>489.22958693563879</v>
      </c>
      <c r="K209" s="9">
        <v>484.24207492795387</v>
      </c>
      <c r="L209" s="12">
        <v>-4.9875120076849271</v>
      </c>
      <c r="M209" s="9">
        <v>576</v>
      </c>
      <c r="N209" s="9">
        <v>581</v>
      </c>
      <c r="O209" s="9">
        <v>5</v>
      </c>
      <c r="P209" s="13" t="s">
        <v>40</v>
      </c>
      <c r="Q209" s="11">
        <f>IF(AND(L209&gt;=0,O209&gt;=0,L209&gt;O209),1,IF(AND(L209&gt;=0,O209&lt;=0),1,IF(AND(L209&lt;0,O209&lt;0,L209&gt;O209),1,0)))</f>
        <v>0</v>
      </c>
      <c r="R209" s="9">
        <v>34</v>
      </c>
      <c r="S209" s="14">
        <v>6.5384615384615388E-2</v>
      </c>
      <c r="T209" s="15">
        <v>1041</v>
      </c>
      <c r="U209" s="9">
        <v>1.3602305475504324</v>
      </c>
      <c r="V209" s="9">
        <v>3</v>
      </c>
      <c r="W209" s="9">
        <v>0.66666666666666663</v>
      </c>
      <c r="X209" s="9">
        <v>34.973102785782906</v>
      </c>
      <c r="Y209" s="16">
        <v>6.6955525435449081E-2</v>
      </c>
      <c r="Z209" s="11">
        <f>IF(Y209&lt;4%,1,0)</f>
        <v>0</v>
      </c>
      <c r="AA209" s="11">
        <f>IF(Y209&gt;5%,0,1)</f>
        <v>0</v>
      </c>
      <c r="AB209" s="17">
        <v>5.33</v>
      </c>
      <c r="AC209" s="18">
        <v>79.815370170696823</v>
      </c>
      <c r="AD209" s="11">
        <f>IF(AC209&gt;120,2,IF(AC209&gt;100,1,0))</f>
        <v>0</v>
      </c>
      <c r="AE209" s="9">
        <v>22387.852466688859</v>
      </c>
      <c r="AF209" s="9">
        <v>93.027270599558577</v>
      </c>
      <c r="AG209" s="9">
        <v>4093.44</v>
      </c>
      <c r="AH209" s="9">
        <v>83.275438309841519</v>
      </c>
      <c r="AI209" s="18">
        <v>89.517232713733591</v>
      </c>
      <c r="AJ209" s="11">
        <f>IF(AI209&gt;120,2,IF(AI209&lt;100,0,1))</f>
        <v>0</v>
      </c>
    </row>
    <row r="210" spans="1:36" ht="18" x14ac:dyDescent="0.25">
      <c r="A210" s="19" t="s">
        <v>143</v>
      </c>
      <c r="B210" s="19" t="s">
        <v>144</v>
      </c>
      <c r="C210" s="9">
        <v>5968</v>
      </c>
      <c r="D210" s="9">
        <v>5961</v>
      </c>
      <c r="E210" s="10">
        <v>-7</v>
      </c>
      <c r="F210" s="11">
        <f>IF(E210&gt;0,1,0)</f>
        <v>0</v>
      </c>
      <c r="G210" s="9">
        <v>5850</v>
      </c>
      <c r="H210" s="9">
        <v>4680</v>
      </c>
      <c r="I210" s="53">
        <f>IF(H210&gt;G210,1,0)</f>
        <v>0</v>
      </c>
      <c r="J210" s="9">
        <v>3051.5247920133111</v>
      </c>
      <c r="K210" s="9">
        <v>3047.9455906821963</v>
      </c>
      <c r="L210" s="12">
        <v>-3.5792013311147457</v>
      </c>
      <c r="M210" s="9">
        <v>3847</v>
      </c>
      <c r="N210" s="9">
        <v>3865</v>
      </c>
      <c r="O210" s="9">
        <v>18</v>
      </c>
      <c r="P210" s="13" t="s">
        <v>40</v>
      </c>
      <c r="Q210" s="11">
        <f>IF(AND(L210&gt;=0,O210&gt;=0,L210&gt;O210),1,IF(AND(L210&gt;=0,O210&lt;=0),1,IF(AND(L210&lt;0,O210&lt;0,L210&gt;O210),1,0)))</f>
        <v>0</v>
      </c>
      <c r="R210" s="9">
        <v>571</v>
      </c>
      <c r="S210" s="14">
        <v>0.15337093741606231</v>
      </c>
      <c r="T210" s="15">
        <v>6010</v>
      </c>
      <c r="U210" s="9">
        <v>-15.339434276206322</v>
      </c>
      <c r="V210" s="9">
        <v>18</v>
      </c>
      <c r="W210" s="9">
        <v>12</v>
      </c>
      <c r="X210" s="9">
        <v>592.33943427620636</v>
      </c>
      <c r="Y210" s="16">
        <v>0.15884672412877618</v>
      </c>
      <c r="Z210" s="11">
        <f>IF(Y210&lt;4%,1,0)</f>
        <v>0</v>
      </c>
      <c r="AA210" s="11">
        <f>IF(Y210&gt;5%,0,1)</f>
        <v>0</v>
      </c>
      <c r="AB210" s="17">
        <v>5.665</v>
      </c>
      <c r="AC210" s="18">
        <v>84.831908445965752</v>
      </c>
      <c r="AD210" s="11">
        <f>IF(AC210&gt;120,2,IF(AC210&gt;100,1,0))</f>
        <v>0</v>
      </c>
      <c r="AE210" s="9">
        <v>25003.140039738668</v>
      </c>
      <c r="AF210" s="9">
        <v>103.89446141724714</v>
      </c>
      <c r="AG210" s="9">
        <v>4486.68</v>
      </c>
      <c r="AH210" s="9">
        <v>91.27536828584266</v>
      </c>
      <c r="AI210" s="18">
        <v>87.853930845528566</v>
      </c>
      <c r="AJ210" s="11">
        <f>IF(AI210&gt;120,2,IF(AI210&lt;100,0,1))</f>
        <v>0</v>
      </c>
    </row>
    <row r="211" spans="1:36" ht="18" x14ac:dyDescent="0.25">
      <c r="A211" s="19" t="s">
        <v>147</v>
      </c>
      <c r="B211" s="19" t="s">
        <v>148</v>
      </c>
      <c r="C211" s="9">
        <v>5056</v>
      </c>
      <c r="D211" s="9">
        <v>4912</v>
      </c>
      <c r="E211" s="10">
        <v>-144</v>
      </c>
      <c r="F211" s="11">
        <f>IF(E211&gt;0,1,0)</f>
        <v>0</v>
      </c>
      <c r="G211" s="9">
        <v>4870</v>
      </c>
      <c r="H211" s="9">
        <v>3930</v>
      </c>
      <c r="I211" s="53">
        <f>IF(H211&gt;G211,1,0)</f>
        <v>0</v>
      </c>
      <c r="J211" s="9">
        <v>2507.6086866597725</v>
      </c>
      <c r="K211" s="9">
        <v>2436.1894519131333</v>
      </c>
      <c r="L211" s="12">
        <v>-71.419234746639177</v>
      </c>
      <c r="M211" s="9">
        <v>2897</v>
      </c>
      <c r="N211" s="9">
        <v>2913</v>
      </c>
      <c r="O211" s="9">
        <v>16</v>
      </c>
      <c r="P211" s="13" t="s">
        <v>40</v>
      </c>
      <c r="Q211" s="11">
        <f>IF(AND(L211&gt;=0,O211&gt;=0,L211&gt;O211),1,IF(AND(L211&gt;=0,O211&lt;=0),1,IF(AND(L211&lt;0,O211&lt;0,L211&gt;O211),1,0)))</f>
        <v>0</v>
      </c>
      <c r="R211" s="9">
        <v>268</v>
      </c>
      <c r="S211" s="14">
        <v>9.8384728340675479E-2</v>
      </c>
      <c r="T211" s="15">
        <v>4835</v>
      </c>
      <c r="U211" s="9">
        <v>-44.637021716649436</v>
      </c>
      <c r="V211" s="9">
        <v>5</v>
      </c>
      <c r="W211" s="9">
        <v>0</v>
      </c>
      <c r="X211" s="9">
        <v>317.63702171664943</v>
      </c>
      <c r="Y211" s="16">
        <v>0.11639319227433105</v>
      </c>
      <c r="Z211" s="11">
        <f>IF(Y211&lt;4%,1,0)</f>
        <v>0</v>
      </c>
      <c r="AA211" s="11">
        <f>IF(Y211&gt;5%,0,1)</f>
        <v>0</v>
      </c>
      <c r="AB211" s="17">
        <v>5.5</v>
      </c>
      <c r="AC211" s="18">
        <v>82.361076161131791</v>
      </c>
      <c r="AD211" s="11">
        <f>IF(AC211&gt;120,2,IF(AC211&gt;100,1,0))</f>
        <v>0</v>
      </c>
      <c r="AE211" s="9">
        <v>23534.991531220967</v>
      </c>
      <c r="AF211" s="9">
        <v>97.793927711058473</v>
      </c>
      <c r="AG211" s="9">
        <v>3988.7100000000005</v>
      </c>
      <c r="AH211" s="9">
        <v>81.144849696306281</v>
      </c>
      <c r="AI211" s="18">
        <v>82.975345806803574</v>
      </c>
      <c r="AJ211" s="11">
        <f>IF(AI211&gt;120,2,IF(AI211&lt;100,0,1))</f>
        <v>0</v>
      </c>
    </row>
    <row r="212" spans="1:36" ht="18" x14ac:dyDescent="0.25">
      <c r="A212" s="19" t="s">
        <v>149</v>
      </c>
      <c r="B212" s="19" t="s">
        <v>150</v>
      </c>
      <c r="C212" s="9">
        <v>3886</v>
      </c>
      <c r="D212" s="9">
        <v>3821</v>
      </c>
      <c r="E212" s="10">
        <v>-65</v>
      </c>
      <c r="F212" s="11">
        <f>IF(E212&gt;0,1,0)</f>
        <v>0</v>
      </c>
      <c r="G212" s="9">
        <v>3850</v>
      </c>
      <c r="H212" s="9">
        <v>3490</v>
      </c>
      <c r="I212" s="53">
        <f>IF(H212&gt;G212,1,0)</f>
        <v>0</v>
      </c>
      <c r="J212" s="9">
        <v>1756.0849279161207</v>
      </c>
      <c r="K212" s="9">
        <v>1726.7114023591089</v>
      </c>
      <c r="L212" s="12">
        <v>-29.373525557011817</v>
      </c>
      <c r="M212" s="9">
        <v>2170</v>
      </c>
      <c r="N212" s="9">
        <v>2181</v>
      </c>
      <c r="O212" s="9">
        <v>11</v>
      </c>
      <c r="P212" s="13" t="s">
        <v>40</v>
      </c>
      <c r="Q212" s="11">
        <f>IF(AND(L212&gt;=0,O212&gt;=0,L212&gt;O212),1,IF(AND(L212&gt;=0,O212&lt;=0),1,IF(AND(L212&lt;0,O212&lt;0,L212&gt;O212),1,0)))</f>
        <v>0</v>
      </c>
      <c r="R212" s="9">
        <v>227</v>
      </c>
      <c r="S212" s="14">
        <v>0.1135</v>
      </c>
      <c r="T212" s="15">
        <v>3815</v>
      </c>
      <c r="U212" s="9">
        <v>-18.076015727391876</v>
      </c>
      <c r="V212" s="9">
        <v>4</v>
      </c>
      <c r="W212" s="9">
        <v>0</v>
      </c>
      <c r="X212" s="9">
        <v>249.07601572739188</v>
      </c>
      <c r="Y212" s="16">
        <v>0.12428942900568457</v>
      </c>
      <c r="Z212" s="11">
        <f>IF(Y212&lt;4%,1,0)</f>
        <v>0</v>
      </c>
      <c r="AA212" s="11">
        <f>IF(Y212&gt;5%,0,1)</f>
        <v>0</v>
      </c>
      <c r="AB212" s="17">
        <v>5.3</v>
      </c>
      <c r="AC212" s="18">
        <v>79.366127937090653</v>
      </c>
      <c r="AD212" s="11">
        <f>IF(AC212&gt;120,2,IF(AC212&gt;100,1,0))</f>
        <v>0</v>
      </c>
      <c r="AE212" s="9">
        <v>24691.170472658654</v>
      </c>
      <c r="AF212" s="9">
        <v>102.59814783028021</v>
      </c>
      <c r="AG212" s="9">
        <v>4038.6000000000004</v>
      </c>
      <c r="AH212" s="9">
        <v>82.159793513066276</v>
      </c>
      <c r="AI212" s="18">
        <v>80.07921707219954</v>
      </c>
      <c r="AJ212" s="11">
        <f>IF(AI212&gt;120,2,IF(AI212&lt;100,0,1))</f>
        <v>0</v>
      </c>
    </row>
    <row r="213" spans="1:36" ht="18" x14ac:dyDescent="0.25">
      <c r="A213" s="19" t="s">
        <v>151</v>
      </c>
      <c r="B213" s="19" t="s">
        <v>152</v>
      </c>
      <c r="C213" s="9">
        <v>9024</v>
      </c>
      <c r="D213" s="9">
        <v>8980</v>
      </c>
      <c r="E213" s="10">
        <v>-44</v>
      </c>
      <c r="F213" s="11">
        <f>IF(E213&gt;0,1,0)</f>
        <v>0</v>
      </c>
      <c r="G213" s="9">
        <v>8890</v>
      </c>
      <c r="H213" s="9">
        <v>7410</v>
      </c>
      <c r="I213" s="53">
        <f>IF(H213&gt;G213,1,0)</f>
        <v>0</v>
      </c>
      <c r="J213" s="9">
        <v>4899.6499829758259</v>
      </c>
      <c r="K213" s="9">
        <v>4875.7598456474861</v>
      </c>
      <c r="L213" s="12">
        <v>-23.890137328339733</v>
      </c>
      <c r="M213" s="9">
        <v>5907</v>
      </c>
      <c r="N213" s="9">
        <v>5893</v>
      </c>
      <c r="O213" s="9">
        <v>-14</v>
      </c>
      <c r="P213" s="13" t="s">
        <v>40</v>
      </c>
      <c r="Q213" s="11">
        <f>IF(AND(L213&gt;=0,O213&gt;=0,L213&gt;O213),1,IF(AND(L213&gt;=0,O213&lt;=0),1,IF(AND(L213&lt;0,O213&lt;0,L213&gt;O213),1,0)))</f>
        <v>0</v>
      </c>
      <c r="R213" s="9">
        <v>760</v>
      </c>
      <c r="S213" s="14">
        <v>0.135087095627444</v>
      </c>
      <c r="T213" s="15">
        <v>8811</v>
      </c>
      <c r="U213" s="9">
        <v>-0.54295766655317224</v>
      </c>
      <c r="V213" s="9">
        <v>5</v>
      </c>
      <c r="W213" s="9">
        <v>0.66666666666666663</v>
      </c>
      <c r="X213" s="9">
        <v>764.87629099988658</v>
      </c>
      <c r="Y213" s="16">
        <v>0.13584920211945178</v>
      </c>
      <c r="Z213" s="11">
        <f>IF(Y213&lt;4%,1,0)</f>
        <v>0</v>
      </c>
      <c r="AA213" s="11">
        <f>IF(Y213&gt;5%,0,1)</f>
        <v>0</v>
      </c>
      <c r="AB213" s="17">
        <v>5.51</v>
      </c>
      <c r="AC213" s="18">
        <v>82.510823572333862</v>
      </c>
      <c r="AD213" s="11">
        <f>IF(AC213&gt;120,2,IF(AC213&gt;100,1,0))</f>
        <v>0</v>
      </c>
      <c r="AE213" s="9">
        <v>25324.073162621593</v>
      </c>
      <c r="AF213" s="9">
        <v>105.22802087817415</v>
      </c>
      <c r="AG213" s="9">
        <v>3901.08</v>
      </c>
      <c r="AH213" s="9">
        <v>79.362137195551057</v>
      </c>
      <c r="AI213" s="18">
        <v>75.419205391528891</v>
      </c>
      <c r="AJ213" s="11">
        <f>IF(AI213&gt;120,2,IF(AI213&lt;100,0,1))</f>
        <v>0</v>
      </c>
    </row>
    <row r="214" spans="1:36" ht="18" x14ac:dyDescent="0.25">
      <c r="A214" s="19" t="s">
        <v>153</v>
      </c>
      <c r="B214" s="19" t="s">
        <v>154</v>
      </c>
      <c r="C214" s="9">
        <v>5165</v>
      </c>
      <c r="D214" s="9">
        <v>5110</v>
      </c>
      <c r="E214" s="10">
        <v>-55</v>
      </c>
      <c r="F214" s="11">
        <f>IF(E214&gt;0,1,0)</f>
        <v>0</v>
      </c>
      <c r="G214" s="9">
        <v>5130</v>
      </c>
      <c r="H214" s="9">
        <v>4230</v>
      </c>
      <c r="I214" s="53">
        <f>IF(H214&gt;G214,1,0)</f>
        <v>0</v>
      </c>
      <c r="J214" s="9">
        <v>2423.7480422866092</v>
      </c>
      <c r="K214" s="9">
        <v>2397.9385277995302</v>
      </c>
      <c r="L214" s="12">
        <v>-25.809514487079014</v>
      </c>
      <c r="M214" s="9">
        <v>2739</v>
      </c>
      <c r="N214" s="9">
        <v>2786</v>
      </c>
      <c r="O214" s="9">
        <v>47</v>
      </c>
      <c r="P214" s="13" t="s">
        <v>40</v>
      </c>
      <c r="Q214" s="11">
        <f>IF(AND(L214&gt;=0,O214&gt;=0,L214&gt;O214),1,IF(AND(L214&gt;=0,O214&lt;=0),1,IF(AND(L214&lt;0,O214&lt;0,L214&gt;O214),1,0)))</f>
        <v>0</v>
      </c>
      <c r="R214" s="9">
        <v>185</v>
      </c>
      <c r="S214" s="14">
        <v>6.9732378439502446E-2</v>
      </c>
      <c r="T214" s="15">
        <v>5108</v>
      </c>
      <c r="U214" s="9">
        <v>-29.563625685199689</v>
      </c>
      <c r="V214" s="9">
        <v>4</v>
      </c>
      <c r="W214" s="9">
        <v>0</v>
      </c>
      <c r="X214" s="9">
        <v>218.5636256851997</v>
      </c>
      <c r="Y214" s="16">
        <v>8.2259550502521525E-2</v>
      </c>
      <c r="Z214" s="11">
        <f>IF(Y214&lt;4%,1,0)</f>
        <v>0</v>
      </c>
      <c r="AA214" s="11">
        <f>IF(Y214&gt;5%,0,1)</f>
        <v>0</v>
      </c>
      <c r="AB214" s="17">
        <v>5.4</v>
      </c>
      <c r="AC214" s="18">
        <v>80.863602049111222</v>
      </c>
      <c r="AD214" s="11">
        <f>IF(AC214&gt;120,2,IF(AC214&gt;100,1,0))</f>
        <v>0</v>
      </c>
      <c r="AE214" s="9">
        <v>21470.156617061697</v>
      </c>
      <c r="AF214" s="9">
        <v>89.214008909613909</v>
      </c>
      <c r="AG214" s="9">
        <v>4212</v>
      </c>
      <c r="AH214" s="9">
        <v>85.687379358449732</v>
      </c>
      <c r="AI214" s="18">
        <v>96.047000247755776</v>
      </c>
      <c r="AJ214" s="11">
        <f>IF(AI214&gt;120,2,IF(AI214&lt;100,0,1))</f>
        <v>0</v>
      </c>
    </row>
    <row r="215" spans="1:36" ht="18" x14ac:dyDescent="0.25">
      <c r="A215" s="19" t="s">
        <v>159</v>
      </c>
      <c r="B215" s="19" t="s">
        <v>160</v>
      </c>
      <c r="C215" s="9">
        <v>4508</v>
      </c>
      <c r="D215" s="9">
        <v>4482</v>
      </c>
      <c r="E215" s="10">
        <v>-26</v>
      </c>
      <c r="F215" s="11">
        <f>IF(E215&gt;0,1,0)</f>
        <v>0</v>
      </c>
      <c r="G215" s="9">
        <v>4490</v>
      </c>
      <c r="H215" s="9">
        <v>4030</v>
      </c>
      <c r="I215" s="53">
        <f>IF(H215&gt;G215,1,0)</f>
        <v>0</v>
      </c>
      <c r="J215" s="9">
        <v>2191.3192436040044</v>
      </c>
      <c r="K215" s="9">
        <v>2178.6807563959956</v>
      </c>
      <c r="L215" s="12">
        <v>-12.638487208008883</v>
      </c>
      <c r="M215" s="9">
        <v>2649</v>
      </c>
      <c r="N215" s="9">
        <v>2682</v>
      </c>
      <c r="O215" s="9">
        <v>33</v>
      </c>
      <c r="P215" s="13" t="s">
        <v>40</v>
      </c>
      <c r="Q215" s="11">
        <f>IF(AND(L215&gt;=0,O215&gt;=0,L215&gt;O215),1,IF(AND(L215&gt;=0,O215&lt;=0),1,IF(AND(L215&lt;0,O215&lt;0,L215&gt;O215),1,0)))</f>
        <v>0</v>
      </c>
      <c r="R215" s="9">
        <v>241</v>
      </c>
      <c r="S215" s="14">
        <v>9.6593186372745485E-2</v>
      </c>
      <c r="T215" s="15">
        <v>4495</v>
      </c>
      <c r="U215" s="9">
        <v>-25.763070077864295</v>
      </c>
      <c r="V215" s="9">
        <v>1</v>
      </c>
      <c r="W215" s="9">
        <v>1.3333333333333333</v>
      </c>
      <c r="X215" s="9">
        <v>266.429736744531</v>
      </c>
      <c r="Y215" s="16">
        <v>0.10679973413062441</v>
      </c>
      <c r="Z215" s="11">
        <f>IF(Y215&lt;4%,1,0)</f>
        <v>0</v>
      </c>
      <c r="AA215" s="11">
        <f>IF(Y215&gt;5%,0,1)</f>
        <v>0</v>
      </c>
      <c r="AB215" s="17">
        <v>5.54</v>
      </c>
      <c r="AC215" s="18">
        <v>82.960065805940033</v>
      </c>
      <c r="AD215" s="11">
        <f>IF(AC215&gt;120,2,IF(AC215&gt;100,1,0))</f>
        <v>0</v>
      </c>
      <c r="AE215" s="9">
        <v>21698.165692013707</v>
      </c>
      <c r="AF215" s="9">
        <v>90.161445111736271</v>
      </c>
      <c r="AG215" s="9">
        <v>4121.76</v>
      </c>
      <c r="AH215" s="9">
        <v>83.851569977322839</v>
      </c>
      <c r="AI215" s="18">
        <v>93.001581633265019</v>
      </c>
      <c r="AJ215" s="11">
        <f>IF(AI215&gt;120,2,IF(AI215&lt;100,0,1))</f>
        <v>0</v>
      </c>
    </row>
    <row r="216" spans="1:36" ht="18" x14ac:dyDescent="0.25">
      <c r="A216" s="19" t="s">
        <v>163</v>
      </c>
      <c r="B216" s="19" t="s">
        <v>164</v>
      </c>
      <c r="C216" s="9">
        <v>9145</v>
      </c>
      <c r="D216" s="9">
        <v>8908</v>
      </c>
      <c r="E216" s="10">
        <v>-237</v>
      </c>
      <c r="F216" s="11">
        <f>IF(E216&gt;0,1,0)</f>
        <v>0</v>
      </c>
      <c r="G216" s="9">
        <v>8880</v>
      </c>
      <c r="H216" s="9">
        <v>7060</v>
      </c>
      <c r="I216" s="53">
        <f>IF(H216&gt;G216,1,0)</f>
        <v>0</v>
      </c>
      <c r="J216" s="9">
        <v>4771.5245320633512</v>
      </c>
      <c r="K216" s="9">
        <v>4647.8666518994351</v>
      </c>
      <c r="L216" s="12">
        <v>-123.65788016391616</v>
      </c>
      <c r="M216" s="9">
        <v>5820</v>
      </c>
      <c r="N216" s="9">
        <v>5901</v>
      </c>
      <c r="O216" s="9">
        <v>81</v>
      </c>
      <c r="P216" s="13" t="s">
        <v>40</v>
      </c>
      <c r="Q216" s="11">
        <f>IF(AND(L216&gt;=0,O216&gt;=0,L216&gt;O216),1,IF(AND(L216&gt;=0,O216&lt;=0),1,IF(AND(L216&lt;0,O216&lt;0,L216&gt;O216),1,0)))</f>
        <v>0</v>
      </c>
      <c r="R216" s="9">
        <v>715</v>
      </c>
      <c r="S216" s="14">
        <v>0.12941176470588237</v>
      </c>
      <c r="T216" s="15">
        <v>9029</v>
      </c>
      <c r="U216" s="9">
        <v>-67.307453760106327</v>
      </c>
      <c r="V216" s="9">
        <v>43</v>
      </c>
      <c r="W216" s="9">
        <v>0</v>
      </c>
      <c r="X216" s="9">
        <v>825.30745376010634</v>
      </c>
      <c r="Y216" s="16">
        <v>0.1482233214368007</v>
      </c>
      <c r="Z216" s="11">
        <f>IF(Y216&lt;4%,1,0)</f>
        <v>0</v>
      </c>
      <c r="AA216" s="11">
        <f>IF(Y216&gt;5%,0,1)</f>
        <v>0</v>
      </c>
      <c r="AB216" s="17">
        <v>5.46</v>
      </c>
      <c r="AC216" s="18">
        <v>81.762086516323578</v>
      </c>
      <c r="AD216" s="11">
        <f>IF(AC216&gt;120,2,IF(AC216&gt;100,1,0))</f>
        <v>0</v>
      </c>
      <c r="AE216" s="9">
        <v>24746.476734205527</v>
      </c>
      <c r="AF216" s="9">
        <v>102.82795953582126</v>
      </c>
      <c r="AG216" s="9">
        <v>4062.24</v>
      </c>
      <c r="AH216" s="9">
        <v>82.640716981260411</v>
      </c>
      <c r="AI216" s="18">
        <v>80.367944043926684</v>
      </c>
      <c r="AJ216" s="11">
        <f>IF(AI216&gt;120,2,IF(AI216&lt;100,0,1))</f>
        <v>0</v>
      </c>
    </row>
    <row r="217" spans="1:36" ht="18" x14ac:dyDescent="0.25">
      <c r="A217" s="19" t="s">
        <v>165</v>
      </c>
      <c r="B217" s="19" t="s">
        <v>166</v>
      </c>
      <c r="C217" s="9">
        <v>10530</v>
      </c>
      <c r="D217" s="9">
        <v>10402</v>
      </c>
      <c r="E217" s="10">
        <v>-128</v>
      </c>
      <c r="F217" s="11">
        <f>IF(E217&gt;0,1,0)</f>
        <v>0</v>
      </c>
      <c r="G217" s="9">
        <v>10490</v>
      </c>
      <c r="H217" s="9">
        <v>9440</v>
      </c>
      <c r="I217" s="53">
        <f>IF(H217&gt;G217,1,0)</f>
        <v>0</v>
      </c>
      <c r="J217" s="9">
        <v>5331.3909056171187</v>
      </c>
      <c r="K217" s="9">
        <v>5266.5838746656482</v>
      </c>
      <c r="L217" s="12">
        <v>-64.807030951470551</v>
      </c>
      <c r="M217" s="9">
        <v>6462</v>
      </c>
      <c r="N217" s="9">
        <v>6539</v>
      </c>
      <c r="O217" s="9">
        <v>77</v>
      </c>
      <c r="P217" s="13" t="s">
        <v>40</v>
      </c>
      <c r="Q217" s="11">
        <f>IF(AND(L217&gt;=0,O217&gt;=0,L217&gt;O217),1,IF(AND(L217&gt;=0,O217&lt;=0),1,IF(AND(L217&lt;0,O217&lt;0,L217&gt;O217),1,0)))</f>
        <v>0</v>
      </c>
      <c r="R217" s="9">
        <v>663</v>
      </c>
      <c r="S217" s="14">
        <v>0.10863509749303621</v>
      </c>
      <c r="T217" s="15">
        <v>10468</v>
      </c>
      <c r="U217" s="9">
        <v>-35.947649980894155</v>
      </c>
      <c r="V217" s="9">
        <v>32</v>
      </c>
      <c r="W217" s="9">
        <v>4</v>
      </c>
      <c r="X217" s="9">
        <v>726.9476499808942</v>
      </c>
      <c r="Y217" s="16">
        <v>0.11856918120712677</v>
      </c>
      <c r="Z217" s="11">
        <f>IF(Y217&lt;4%,1,0)</f>
        <v>0</v>
      </c>
      <c r="AA217" s="11">
        <f>IF(Y217&gt;5%,0,1)</f>
        <v>0</v>
      </c>
      <c r="AB217" s="17">
        <v>5.52</v>
      </c>
      <c r="AC217" s="18">
        <v>82.660570983535905</v>
      </c>
      <c r="AD217" s="11">
        <f>IF(AC217&gt;120,2,IF(AC217&gt;100,1,0))</f>
        <v>0</v>
      </c>
      <c r="AE217" s="9">
        <v>24109.785674598545</v>
      </c>
      <c r="AF217" s="9">
        <v>100.18234484015061</v>
      </c>
      <c r="AG217" s="9">
        <v>3974.3999999999996</v>
      </c>
      <c r="AH217" s="9">
        <v>80.853732317716663</v>
      </c>
      <c r="AI217" s="18">
        <v>80.706568055205366</v>
      </c>
      <c r="AJ217" s="11">
        <f>IF(AI217&gt;120,2,IF(AI217&lt;100,0,1))</f>
        <v>0</v>
      </c>
    </row>
    <row r="218" spans="1:36" ht="18" x14ac:dyDescent="0.25">
      <c r="A218" s="19" t="s">
        <v>167</v>
      </c>
      <c r="B218" s="19" t="s">
        <v>168</v>
      </c>
      <c r="C218" s="9">
        <v>3004</v>
      </c>
      <c r="D218" s="9">
        <v>2910</v>
      </c>
      <c r="E218" s="10">
        <v>-94</v>
      </c>
      <c r="F218" s="11">
        <f>IF(E218&gt;0,1,0)</f>
        <v>0</v>
      </c>
      <c r="G218" s="9">
        <v>2910</v>
      </c>
      <c r="H218" s="9">
        <v>2360</v>
      </c>
      <c r="I218" s="53">
        <f>IF(H218&gt;G218,1,0)</f>
        <v>0</v>
      </c>
      <c r="J218" s="9">
        <v>1432.5375335120643</v>
      </c>
      <c r="K218" s="9">
        <v>1387.7111260053618</v>
      </c>
      <c r="L218" s="12">
        <v>-44.826407506702481</v>
      </c>
      <c r="M218" s="9">
        <v>1707</v>
      </c>
      <c r="N218" s="9">
        <v>1713</v>
      </c>
      <c r="O218" s="9">
        <v>6</v>
      </c>
      <c r="P218" s="13" t="s">
        <v>40</v>
      </c>
      <c r="Q218" s="11">
        <f>IF(AND(L218&gt;=0,O218&gt;=0,L218&gt;O218),1,IF(AND(L218&gt;=0,O218&lt;=0),1,IF(AND(L218&lt;0,O218&lt;0,L218&gt;O218),1,0)))</f>
        <v>0</v>
      </c>
      <c r="R218" s="9">
        <v>134</v>
      </c>
      <c r="S218" s="14">
        <v>8.5677749360613814E-2</v>
      </c>
      <c r="T218" s="15">
        <v>2984</v>
      </c>
      <c r="U218" s="9">
        <v>-27.658847184986595</v>
      </c>
      <c r="V218" s="9">
        <v>1</v>
      </c>
      <c r="W218" s="9">
        <v>2</v>
      </c>
      <c r="X218" s="9">
        <v>160.6588471849866</v>
      </c>
      <c r="Y218" s="16">
        <v>0.10278876979205796</v>
      </c>
      <c r="Z218" s="11">
        <f>IF(Y218&lt;4%,1,0)</f>
        <v>0</v>
      </c>
      <c r="AA218" s="11">
        <f>IF(Y218&gt;5%,0,1)</f>
        <v>0</v>
      </c>
      <c r="AB218" s="17">
        <v>5.52</v>
      </c>
      <c r="AC218" s="18">
        <v>82.660570983535905</v>
      </c>
      <c r="AD218" s="11">
        <f>IF(AC218&gt;120,2,IF(AC218&gt;100,1,0))</f>
        <v>0</v>
      </c>
      <c r="AE218" s="9">
        <v>23130.482179730501</v>
      </c>
      <c r="AF218" s="9">
        <v>96.113087578797177</v>
      </c>
      <c r="AG218" s="9">
        <v>4040.6399999999994</v>
      </c>
      <c r="AH218" s="9">
        <v>82.201294523011939</v>
      </c>
      <c r="AI218" s="18">
        <v>85.525599680293467</v>
      </c>
      <c r="AJ218" s="11">
        <f>IF(AI218&gt;120,2,IF(AI218&lt;100,0,1))</f>
        <v>0</v>
      </c>
    </row>
    <row r="219" spans="1:36" ht="18" x14ac:dyDescent="0.25">
      <c r="A219" s="19" t="s">
        <v>171</v>
      </c>
      <c r="B219" s="19" t="s">
        <v>172</v>
      </c>
      <c r="C219" s="9">
        <v>1536</v>
      </c>
      <c r="D219" s="9">
        <v>1495</v>
      </c>
      <c r="E219" s="10">
        <v>-41</v>
      </c>
      <c r="F219" s="11">
        <f>IF(E219&gt;0,1,0)</f>
        <v>0</v>
      </c>
      <c r="G219" s="9">
        <v>1500</v>
      </c>
      <c r="H219" s="9">
        <v>1230</v>
      </c>
      <c r="I219" s="53">
        <f>IF(H219&gt;G219,1,0)</f>
        <v>0</v>
      </c>
      <c r="J219" s="9">
        <v>651.41456773315178</v>
      </c>
      <c r="K219" s="9">
        <v>634.02654867256638</v>
      </c>
      <c r="L219" s="12">
        <v>-17.388019060585407</v>
      </c>
      <c r="M219" s="9">
        <v>787</v>
      </c>
      <c r="N219" s="9">
        <v>801</v>
      </c>
      <c r="O219" s="9">
        <v>14</v>
      </c>
      <c r="P219" s="13" t="s">
        <v>40</v>
      </c>
      <c r="Q219" s="11">
        <f>IF(AND(L219&gt;=0,O219&gt;=0,L219&gt;O219),1,IF(AND(L219&gt;=0,O219&lt;=0),1,IF(AND(L219&lt;0,O219&lt;0,L219&gt;O219),1,0)))</f>
        <v>0</v>
      </c>
      <c r="R219" s="9">
        <v>68</v>
      </c>
      <c r="S219" s="14">
        <v>9.6590909090909088E-2</v>
      </c>
      <c r="T219" s="15">
        <v>1469</v>
      </c>
      <c r="U219" s="9">
        <v>-8.0578624914908108</v>
      </c>
      <c r="V219" s="9">
        <v>3</v>
      </c>
      <c r="W219" s="9">
        <v>0</v>
      </c>
      <c r="X219" s="9">
        <v>79.057862491490809</v>
      </c>
      <c r="Y219" s="16">
        <v>0.1118215876824481</v>
      </c>
      <c r="Z219" s="11">
        <f>IF(Y219&lt;4%,1,0)</f>
        <v>0</v>
      </c>
      <c r="AA219" s="11">
        <f>IF(Y219&gt;5%,0,1)</f>
        <v>0</v>
      </c>
      <c r="AB219" s="17">
        <v>5.26</v>
      </c>
      <c r="AC219" s="18">
        <v>78.767138292282411</v>
      </c>
      <c r="AD219" s="11">
        <f>IF(AC219&gt;120,2,IF(AC219&gt;100,1,0))</f>
        <v>0</v>
      </c>
      <c r="AE219" s="9">
        <v>22999.35124946705</v>
      </c>
      <c r="AF219" s="9">
        <v>95.568204921930445</v>
      </c>
      <c r="AG219" s="9">
        <v>3890.7168000000001</v>
      </c>
      <c r="AH219" s="9">
        <v>79.151312065026971</v>
      </c>
      <c r="AI219" s="18">
        <v>82.821804730648225</v>
      </c>
      <c r="AJ219" s="11">
        <f>IF(AI219&gt;120,2,IF(AI219&lt;100,0,1))</f>
        <v>0</v>
      </c>
    </row>
    <row r="220" spans="1:36" ht="18" x14ac:dyDescent="0.25">
      <c r="A220" s="19" t="s">
        <v>173</v>
      </c>
      <c r="B220" s="19" t="s">
        <v>174</v>
      </c>
      <c r="C220" s="9">
        <v>4013</v>
      </c>
      <c r="D220" s="9">
        <v>3894</v>
      </c>
      <c r="E220" s="10">
        <v>-119</v>
      </c>
      <c r="F220" s="11">
        <f>IF(E220&gt;0,1,0)</f>
        <v>0</v>
      </c>
      <c r="G220" s="9">
        <v>3890</v>
      </c>
      <c r="H220" s="9">
        <v>3100</v>
      </c>
      <c r="I220" s="53">
        <f>IF(H220&gt;G220,1,0)</f>
        <v>0</v>
      </c>
      <c r="J220" s="9">
        <v>1889.4924879042526</v>
      </c>
      <c r="K220" s="9">
        <v>1833.4621848739496</v>
      </c>
      <c r="L220" s="12">
        <v>-56.030303030303003</v>
      </c>
      <c r="M220" s="9">
        <v>2234</v>
      </c>
      <c r="N220" s="9">
        <v>2246</v>
      </c>
      <c r="O220" s="9">
        <v>12</v>
      </c>
      <c r="P220" s="13" t="s">
        <v>40</v>
      </c>
      <c r="Q220" s="11">
        <f>IF(AND(L220&gt;=0,O220&gt;=0,L220&gt;O220),1,IF(AND(L220&gt;=0,O220&lt;=0),1,IF(AND(L220&lt;0,O220&lt;0,L220&gt;O220),1,0)))</f>
        <v>0</v>
      </c>
      <c r="R220" s="9">
        <v>172</v>
      </c>
      <c r="S220" s="14">
        <v>8.3172147001934232E-2</v>
      </c>
      <c r="T220" s="15">
        <v>3927</v>
      </c>
      <c r="U220" s="9">
        <v>-43.788388082505726</v>
      </c>
      <c r="V220" s="9">
        <v>5</v>
      </c>
      <c r="W220" s="9">
        <v>0.66666666666666663</v>
      </c>
      <c r="X220" s="9">
        <v>220.12172141583906</v>
      </c>
      <c r="Y220" s="16">
        <v>0.10621926399348836</v>
      </c>
      <c r="Z220" s="11">
        <f>IF(Y220&lt;4%,1,0)</f>
        <v>0</v>
      </c>
      <c r="AA220" s="11">
        <f>IF(Y220&gt;5%,0,1)</f>
        <v>0</v>
      </c>
      <c r="AB220" s="17">
        <v>5.58</v>
      </c>
      <c r="AC220" s="18">
        <v>83.559055450748261</v>
      </c>
      <c r="AD220" s="11">
        <f>IF(AC220&gt;120,2,IF(AC220&gt;100,1,0))</f>
        <v>0</v>
      </c>
      <c r="AE220" s="9">
        <v>25526.486596365867</v>
      </c>
      <c r="AF220" s="9">
        <v>106.06910062452015</v>
      </c>
      <c r="AG220" s="9">
        <v>4118.04</v>
      </c>
      <c r="AH220" s="9">
        <v>83.775891665068926</v>
      </c>
      <c r="AI220" s="18">
        <v>78.982372030881848</v>
      </c>
      <c r="AJ220" s="11">
        <f>IF(AI220&gt;120,2,IF(AI220&lt;100,0,1))</f>
        <v>0</v>
      </c>
    </row>
    <row r="221" spans="1:36" ht="18" x14ac:dyDescent="0.25">
      <c r="A221" s="19" t="s">
        <v>175</v>
      </c>
      <c r="B221" s="19" t="s">
        <v>176</v>
      </c>
      <c r="C221" s="9">
        <v>3141</v>
      </c>
      <c r="D221" s="9">
        <v>3086</v>
      </c>
      <c r="E221" s="10">
        <v>-55</v>
      </c>
      <c r="F221" s="11">
        <f>IF(E221&gt;0,1,0)</f>
        <v>0</v>
      </c>
      <c r="G221" s="9">
        <v>3140</v>
      </c>
      <c r="H221" s="9">
        <v>2800</v>
      </c>
      <c r="I221" s="53">
        <f>IF(H221&gt;G221,1,0)</f>
        <v>0</v>
      </c>
      <c r="J221" s="9">
        <v>1367.8867212083071</v>
      </c>
      <c r="K221" s="9">
        <v>1343.9345500314664</v>
      </c>
      <c r="L221" s="12">
        <v>-23.952171176840693</v>
      </c>
      <c r="M221" s="9">
        <v>1621</v>
      </c>
      <c r="N221" s="9">
        <v>1644</v>
      </c>
      <c r="O221" s="9">
        <v>23</v>
      </c>
      <c r="P221" s="13" t="s">
        <v>40</v>
      </c>
      <c r="Q221" s="11">
        <f>IF(AND(L221&gt;=0,O221&gt;=0,L221&gt;O221),1,IF(AND(L221&gt;=0,O221&lt;=0),1,IF(AND(L221&lt;0,O221&lt;0,L221&gt;O221),1,0)))</f>
        <v>0</v>
      </c>
      <c r="R221" s="9">
        <v>74</v>
      </c>
      <c r="S221" s="14">
        <v>4.9798115746971738E-2</v>
      </c>
      <c r="T221" s="15">
        <v>3178</v>
      </c>
      <c r="U221" s="9">
        <v>-29.178099433606043</v>
      </c>
      <c r="V221" s="9">
        <v>8</v>
      </c>
      <c r="W221" s="9">
        <v>1.6666666666666665</v>
      </c>
      <c r="X221" s="9">
        <v>109.51143276693936</v>
      </c>
      <c r="Y221" s="16">
        <v>7.3382688921335287E-2</v>
      </c>
      <c r="Z221" s="11">
        <f>IF(Y221&lt;4%,1,0)</f>
        <v>0</v>
      </c>
      <c r="AA221" s="11">
        <f>IF(Y221&gt;5%,0,1)</f>
        <v>0</v>
      </c>
      <c r="AB221" s="17">
        <v>5.6849999999999996</v>
      </c>
      <c r="AC221" s="18">
        <v>85.131403268369866</v>
      </c>
      <c r="AD221" s="11">
        <f>IF(AC221&gt;120,2,IF(AC221&gt;100,1,0))</f>
        <v>0</v>
      </c>
      <c r="AE221" s="9">
        <v>21864.29105499787</v>
      </c>
      <c r="AF221" s="9">
        <v>90.851738614374469</v>
      </c>
      <c r="AG221" s="9">
        <v>4024.9799999999996</v>
      </c>
      <c r="AH221" s="9">
        <v>81.882713240781797</v>
      </c>
      <c r="AI221" s="18">
        <v>90.127843990237523</v>
      </c>
      <c r="AJ221" s="11">
        <f>IF(AI221&gt;120,2,IF(AI221&lt;100,0,1))</f>
        <v>0</v>
      </c>
    </row>
    <row r="222" spans="1:36" ht="18" x14ac:dyDescent="0.25">
      <c r="A222" s="19" t="s">
        <v>177</v>
      </c>
      <c r="B222" s="19" t="s">
        <v>178</v>
      </c>
      <c r="C222" s="9">
        <v>10607</v>
      </c>
      <c r="D222" s="9">
        <v>10426</v>
      </c>
      <c r="E222" s="10">
        <v>-181</v>
      </c>
      <c r="F222" s="11">
        <f>IF(E222&gt;0,1,0)</f>
        <v>0</v>
      </c>
      <c r="G222" s="9">
        <v>10390</v>
      </c>
      <c r="H222" s="9">
        <v>8940</v>
      </c>
      <c r="I222" s="53">
        <f>IF(H222&gt;G222,1,0)</f>
        <v>0</v>
      </c>
      <c r="J222" s="9">
        <v>5710.0400696864117</v>
      </c>
      <c r="K222" s="9">
        <v>5612.6027874564461</v>
      </c>
      <c r="L222" s="12">
        <v>-97.437282229965604</v>
      </c>
      <c r="M222" s="9">
        <v>6656</v>
      </c>
      <c r="N222" s="9">
        <v>6699</v>
      </c>
      <c r="O222" s="9">
        <v>43</v>
      </c>
      <c r="P222" s="13" t="s">
        <v>40</v>
      </c>
      <c r="Q222" s="11">
        <f>IF(AND(L222&gt;=0,O222&gt;=0,L222&gt;O222),1,IF(AND(L222&gt;=0,O222&lt;=0),1,IF(AND(L222&lt;0,O222&lt;0,L222&gt;O222),1,0)))</f>
        <v>0</v>
      </c>
      <c r="R222" s="9">
        <v>691</v>
      </c>
      <c r="S222" s="14">
        <v>0.10919721871049305</v>
      </c>
      <c r="T222" s="15">
        <v>10332</v>
      </c>
      <c r="U222" s="9">
        <v>-57.60104529616725</v>
      </c>
      <c r="V222" s="9">
        <v>0</v>
      </c>
      <c r="W222" s="9">
        <v>0</v>
      </c>
      <c r="X222" s="9">
        <v>748.60104529616729</v>
      </c>
      <c r="Y222" s="16">
        <v>0.11829978591911619</v>
      </c>
      <c r="Z222" s="11">
        <f>IF(Y222&lt;4%,1,0)</f>
        <v>0</v>
      </c>
      <c r="AA222" s="11">
        <f>IF(Y222&gt;5%,0,1)</f>
        <v>0</v>
      </c>
      <c r="AB222" s="17">
        <v>5.85</v>
      </c>
      <c r="AC222" s="18">
        <v>87.602235553203826</v>
      </c>
      <c r="AD222" s="11">
        <f>IF(AC222&gt;120,2,IF(AC222&gt;100,1,0))</f>
        <v>0</v>
      </c>
      <c r="AE222" s="9">
        <v>24740.831328048065</v>
      </c>
      <c r="AF222" s="9">
        <v>102.80450142490882</v>
      </c>
      <c r="AG222" s="9">
        <v>4263.9480000000003</v>
      </c>
      <c r="AH222" s="9">
        <v>86.744190370537282</v>
      </c>
      <c r="AI222" s="18">
        <v>84.377813391661235</v>
      </c>
      <c r="AJ222" s="11">
        <f>IF(AI222&gt;120,2,IF(AI222&lt;100,0,1))</f>
        <v>0</v>
      </c>
    </row>
    <row r="223" spans="1:36" ht="18" x14ac:dyDescent="0.25">
      <c r="A223" s="19" t="s">
        <v>181</v>
      </c>
      <c r="B223" s="19" t="s">
        <v>182</v>
      </c>
      <c r="C223" s="9">
        <v>2733</v>
      </c>
      <c r="D223" s="9">
        <v>2690</v>
      </c>
      <c r="E223" s="10">
        <v>-43</v>
      </c>
      <c r="F223" s="11">
        <f>IF(E223&gt;0,1,0)</f>
        <v>0</v>
      </c>
      <c r="G223" s="9">
        <v>2630</v>
      </c>
      <c r="H223" s="9">
        <v>2070</v>
      </c>
      <c r="I223" s="53">
        <f>IF(H223&gt;G223,1,0)</f>
        <v>0</v>
      </c>
      <c r="J223" s="9">
        <v>1260.9944320712696</v>
      </c>
      <c r="K223" s="9">
        <v>1241.1544172234596</v>
      </c>
      <c r="L223" s="12">
        <v>-19.840014847809925</v>
      </c>
      <c r="M223" s="9">
        <v>1554</v>
      </c>
      <c r="N223" s="9">
        <v>1566</v>
      </c>
      <c r="O223" s="9">
        <v>12</v>
      </c>
      <c r="P223" s="13" t="s">
        <v>40</v>
      </c>
      <c r="Q223" s="11">
        <f>IF(AND(L223&gt;=0,O223&gt;=0,L223&gt;O223),1,IF(AND(L223&gt;=0,O223&lt;=0),1,IF(AND(L223&lt;0,O223&lt;0,L223&gt;O223),1,0)))</f>
        <v>0</v>
      </c>
      <c r="R223" s="9">
        <v>152</v>
      </c>
      <c r="S223" s="14">
        <v>0.10726887791107975</v>
      </c>
      <c r="T223" s="15">
        <v>2694</v>
      </c>
      <c r="U223" s="9">
        <v>-4.6139569413511508</v>
      </c>
      <c r="V223" s="9">
        <v>3</v>
      </c>
      <c r="W223" s="9">
        <v>0</v>
      </c>
      <c r="X223" s="9">
        <v>159.61395694135115</v>
      </c>
      <c r="Y223" s="16">
        <v>0.11240419502912052</v>
      </c>
      <c r="Z223" s="11">
        <f>IF(Y223&lt;4%,1,0)</f>
        <v>0</v>
      </c>
      <c r="AA223" s="11">
        <f>IF(Y223&gt;5%,0,1)</f>
        <v>0</v>
      </c>
      <c r="AB223" s="17">
        <v>5.26</v>
      </c>
      <c r="AC223" s="18">
        <v>78.767138292282411</v>
      </c>
      <c r="AD223" s="11">
        <f>IF(AC223&gt;120,2,IF(AC223&gt;100,1,0))</f>
        <v>0</v>
      </c>
      <c r="AE223" s="9">
        <v>24195.675148431987</v>
      </c>
      <c r="AF223" s="9">
        <v>100.53923763886124</v>
      </c>
      <c r="AG223" s="9">
        <v>3890.7168000000001</v>
      </c>
      <c r="AH223" s="9">
        <v>79.151312065026971</v>
      </c>
      <c r="AI223" s="18">
        <v>78.726787594451352</v>
      </c>
      <c r="AJ223" s="11">
        <f>IF(AI223&gt;120,2,IF(AI223&lt;100,0,1))</f>
        <v>0</v>
      </c>
    </row>
    <row r="224" spans="1:36" ht="18" x14ac:dyDescent="0.25">
      <c r="A224" s="19" t="s">
        <v>185</v>
      </c>
      <c r="B224" s="19" t="s">
        <v>186</v>
      </c>
      <c r="C224" s="9">
        <v>4212</v>
      </c>
      <c r="D224" s="9">
        <v>4166</v>
      </c>
      <c r="E224" s="10">
        <v>-46</v>
      </c>
      <c r="F224" s="11">
        <f>IF(E224&gt;0,1,0)</f>
        <v>0</v>
      </c>
      <c r="G224" s="9">
        <v>4120</v>
      </c>
      <c r="H224" s="9">
        <v>3460</v>
      </c>
      <c r="I224" s="53">
        <f>IF(H224&gt;G224,1,0)</f>
        <v>0</v>
      </c>
      <c r="J224" s="9">
        <v>2054.7341772151894</v>
      </c>
      <c r="K224" s="9">
        <v>2032.2940603700094</v>
      </c>
      <c r="L224" s="12">
        <v>-22.44011684518</v>
      </c>
      <c r="M224" s="9">
        <v>2686</v>
      </c>
      <c r="N224" s="9">
        <v>2688</v>
      </c>
      <c r="O224" s="9">
        <v>2</v>
      </c>
      <c r="P224" s="13" t="s">
        <v>40</v>
      </c>
      <c r="Q224" s="11">
        <f>IF(AND(L224&gt;=0,O224&gt;=0,L224&gt;O224),1,IF(AND(L224&gt;=0,O224&lt;=0),1,IF(AND(L224&lt;0,O224&lt;0,L224&gt;O224),1,0)))</f>
        <v>0</v>
      </c>
      <c r="R224" s="9">
        <v>298</v>
      </c>
      <c r="S224" s="14">
        <v>0.12579147319544112</v>
      </c>
      <c r="T224" s="15">
        <v>4108</v>
      </c>
      <c r="U224" s="9">
        <v>-3.4148003894839336</v>
      </c>
      <c r="V224" s="9">
        <v>3</v>
      </c>
      <c r="W224" s="9">
        <v>1.3333333333333333</v>
      </c>
      <c r="X224" s="9">
        <v>303.08146705615064</v>
      </c>
      <c r="Y224" s="16">
        <v>0.12784651310017603</v>
      </c>
      <c r="Z224" s="11">
        <f>IF(Y224&lt;4%,1,0)</f>
        <v>0</v>
      </c>
      <c r="AA224" s="11">
        <f>IF(Y224&gt;5%,0,1)</f>
        <v>0</v>
      </c>
      <c r="AB224" s="17">
        <v>5</v>
      </c>
      <c r="AC224" s="18">
        <v>74.873705601028902</v>
      </c>
      <c r="AD224" s="11">
        <f>IF(AC224&gt;120,2,IF(AC224&gt;100,1,0))</f>
        <v>0</v>
      </c>
      <c r="AE224" s="9">
        <v>26342.176718299659</v>
      </c>
      <c r="AF224" s="9">
        <v>109.45850234634349</v>
      </c>
      <c r="AG224" s="9">
        <v>3870</v>
      </c>
      <c r="AH224" s="9">
        <v>78.72985710284911</v>
      </c>
      <c r="AI224" s="18">
        <v>71.92667121804368</v>
      </c>
      <c r="AJ224" s="11">
        <f>IF(AI224&gt;120,2,IF(AI224&lt;100,0,1))</f>
        <v>0</v>
      </c>
    </row>
    <row r="225" spans="1:36" ht="18" x14ac:dyDescent="0.25">
      <c r="A225" s="19" t="s">
        <v>187</v>
      </c>
      <c r="B225" s="19" t="s">
        <v>188</v>
      </c>
      <c r="C225" s="9">
        <v>2465</v>
      </c>
      <c r="D225" s="9">
        <v>2417</v>
      </c>
      <c r="E225" s="10">
        <v>-48</v>
      </c>
      <c r="F225" s="11">
        <f>IF(E225&gt;0,1,0)</f>
        <v>0</v>
      </c>
      <c r="G225" s="9">
        <v>2420</v>
      </c>
      <c r="H225" s="9">
        <v>2080</v>
      </c>
      <c r="I225" s="53">
        <f>IF(H225&gt;G225,1,0)</f>
        <v>0</v>
      </c>
      <c r="J225" s="9">
        <v>1094.9875570302779</v>
      </c>
      <c r="K225" s="9">
        <v>1073.6652841144753</v>
      </c>
      <c r="L225" s="12">
        <v>-21.322272915802614</v>
      </c>
      <c r="M225" s="9">
        <v>1267</v>
      </c>
      <c r="N225" s="9">
        <v>1295</v>
      </c>
      <c r="O225" s="9">
        <v>28</v>
      </c>
      <c r="P225" s="13" t="s">
        <v>40</v>
      </c>
      <c r="Q225" s="11">
        <f>IF(AND(L225&gt;=0,O225&gt;=0,L225&gt;O225),1,IF(AND(L225&gt;=0,O225&lt;=0),1,IF(AND(L225&lt;0,O225&lt;0,L225&gt;O225),1,0)))</f>
        <v>0</v>
      </c>
      <c r="R225" s="9">
        <v>71</v>
      </c>
      <c r="S225" s="14">
        <v>5.9764309764309763E-2</v>
      </c>
      <c r="T225" s="15">
        <v>2411</v>
      </c>
      <c r="U225" s="9">
        <v>-15.991704686851929</v>
      </c>
      <c r="V225" s="9">
        <v>8</v>
      </c>
      <c r="W225" s="9">
        <v>0</v>
      </c>
      <c r="X225" s="9">
        <v>94.991704686851932</v>
      </c>
      <c r="Y225" s="16">
        <v>7.942450224653172E-2</v>
      </c>
      <c r="Z225" s="11">
        <f>IF(Y225&lt;4%,1,0)</f>
        <v>0</v>
      </c>
      <c r="AA225" s="11">
        <f>IF(Y225&gt;5%,0,1)</f>
        <v>0</v>
      </c>
      <c r="AB225" s="17">
        <v>5.26</v>
      </c>
      <c r="AC225" s="18">
        <v>78.767138292282411</v>
      </c>
      <c r="AD225" s="11">
        <f>IF(AC225&gt;120,2,IF(AC225&gt;100,1,0))</f>
        <v>0</v>
      </c>
      <c r="AE225" s="9">
        <v>23444.490428421796</v>
      </c>
      <c r="AF225" s="9">
        <v>97.417872410882453</v>
      </c>
      <c r="AG225" s="9">
        <v>3890.7168000000001</v>
      </c>
      <c r="AH225" s="9">
        <v>79.151312065026971</v>
      </c>
      <c r="AI225" s="18">
        <v>81.249271931528099</v>
      </c>
      <c r="AJ225" s="11">
        <f>IF(AI225&gt;120,2,IF(AI225&lt;100,0,1))</f>
        <v>0</v>
      </c>
    </row>
    <row r="226" spans="1:36" ht="18" x14ac:dyDescent="0.25">
      <c r="A226" s="19" t="s">
        <v>189</v>
      </c>
      <c r="B226" s="19" t="s">
        <v>190</v>
      </c>
      <c r="C226" s="9">
        <v>5580</v>
      </c>
      <c r="D226" s="9">
        <v>5465</v>
      </c>
      <c r="E226" s="10">
        <v>-115</v>
      </c>
      <c r="F226" s="11">
        <f>IF(E226&gt;0,1,0)</f>
        <v>0</v>
      </c>
      <c r="G226" s="9">
        <v>5510</v>
      </c>
      <c r="H226" s="9">
        <v>4830</v>
      </c>
      <c r="I226" s="53">
        <f>IF(H226&gt;G226,1,0)</f>
        <v>0</v>
      </c>
      <c r="J226" s="9">
        <v>2581.9622500467203</v>
      </c>
      <c r="K226" s="9">
        <v>2528.7497663988038</v>
      </c>
      <c r="L226" s="12">
        <v>-53.212483647916542</v>
      </c>
      <c r="M226" s="9">
        <v>2976</v>
      </c>
      <c r="N226" s="9">
        <v>2993</v>
      </c>
      <c r="O226" s="9">
        <v>17</v>
      </c>
      <c r="P226" s="13" t="s">
        <v>40</v>
      </c>
      <c r="Q226" s="11">
        <f>IF(AND(L226&gt;=0,O226&gt;=0,L226&gt;O226),1,IF(AND(L226&gt;=0,O226&lt;=0),1,IF(AND(L226&lt;0,O226&lt;0,L226&gt;O226),1,0)))</f>
        <v>0</v>
      </c>
      <c r="R226" s="9">
        <v>223</v>
      </c>
      <c r="S226" s="14">
        <v>8.0302484695714799E-2</v>
      </c>
      <c r="T226" s="15">
        <v>5351</v>
      </c>
      <c r="U226" s="9">
        <v>-39.330966174546816</v>
      </c>
      <c r="V226" s="9">
        <v>12</v>
      </c>
      <c r="W226" s="9">
        <v>0.66666666666666663</v>
      </c>
      <c r="X226" s="9">
        <v>273.66429950788012</v>
      </c>
      <c r="Y226" s="16">
        <v>9.814619229212676E-2</v>
      </c>
      <c r="Z226" s="11">
        <f>IF(Y226&lt;4%,1,0)</f>
        <v>0</v>
      </c>
      <c r="AA226" s="11">
        <f>IF(Y226&gt;5%,0,1)</f>
        <v>0</v>
      </c>
      <c r="AB226" s="17">
        <v>5.68</v>
      </c>
      <c r="AC226" s="18">
        <v>85.05652956276883</v>
      </c>
      <c r="AD226" s="11">
        <f>IF(AC226&gt;120,2,IF(AC226&gt;100,1,0))</f>
        <v>0</v>
      </c>
      <c r="AE226" s="9">
        <v>22133.000192297975</v>
      </c>
      <c r="AF226" s="9">
        <v>91.968294017148565</v>
      </c>
      <c r="AG226" s="9">
        <v>4089.5999999999995</v>
      </c>
      <c r="AH226" s="9">
        <v>83.197318761708445</v>
      </c>
      <c r="AI226" s="18">
        <v>90.463044520751183</v>
      </c>
      <c r="AJ226" s="11">
        <f>IF(AI226&gt;120,2,IF(AI226&lt;100,0,1))</f>
        <v>0</v>
      </c>
    </row>
    <row r="227" spans="1:36" ht="18" x14ac:dyDescent="0.25">
      <c r="A227" s="19" t="s">
        <v>191</v>
      </c>
      <c r="B227" s="19" t="s">
        <v>192</v>
      </c>
      <c r="C227" s="9">
        <v>2739</v>
      </c>
      <c r="D227" s="9">
        <v>2642</v>
      </c>
      <c r="E227" s="10">
        <v>-97</v>
      </c>
      <c r="F227" s="11">
        <f>IF(E227&gt;0,1,0)</f>
        <v>0</v>
      </c>
      <c r="G227" s="9">
        <v>2670</v>
      </c>
      <c r="H227" s="9">
        <v>2380</v>
      </c>
      <c r="I227" s="53">
        <f>IF(H227&gt;G227,1,0)</f>
        <v>0</v>
      </c>
      <c r="J227" s="9">
        <v>1214.5603644646926</v>
      </c>
      <c r="K227" s="9">
        <v>1171.5474563401672</v>
      </c>
      <c r="L227" s="12">
        <v>-43.012908124525438</v>
      </c>
      <c r="M227" s="9">
        <v>1556</v>
      </c>
      <c r="N227" s="9">
        <v>1565</v>
      </c>
      <c r="O227" s="9">
        <v>9</v>
      </c>
      <c r="P227" s="13" t="s">
        <v>40</v>
      </c>
      <c r="Q227" s="11">
        <f>IF(AND(L227&gt;=0,O227&gt;=0,L227&gt;O227),1,IF(AND(L227&gt;=0,O227&lt;=0),1,IF(AND(L227&lt;0,O227&lt;0,L227&gt;O227),1,0)))</f>
        <v>0</v>
      </c>
      <c r="R227" s="9">
        <v>288</v>
      </c>
      <c r="S227" s="14">
        <v>0.192</v>
      </c>
      <c r="T227" s="15">
        <v>2634</v>
      </c>
      <c r="U227" s="9">
        <v>-11.972665148063783</v>
      </c>
      <c r="V227" s="9">
        <v>1</v>
      </c>
      <c r="W227" s="9">
        <v>1</v>
      </c>
      <c r="X227" s="9">
        <v>299.97266514806381</v>
      </c>
      <c r="Y227" s="16">
        <v>0.19998177676537587</v>
      </c>
      <c r="Z227" s="11">
        <f>IF(Y227&lt;4%,1,0)</f>
        <v>0</v>
      </c>
      <c r="AA227" s="11">
        <f>IF(Y227&gt;5%,0,1)</f>
        <v>0</v>
      </c>
      <c r="AB227" s="17">
        <v>5.32</v>
      </c>
      <c r="AC227" s="18">
        <v>79.665622759494767</v>
      </c>
      <c r="AD227" s="11">
        <f>IF(AC227&gt;120,2,IF(AC227&gt;100,1,0))</f>
        <v>0</v>
      </c>
      <c r="AE227" s="9">
        <v>22803.879705492443</v>
      </c>
      <c r="AF227" s="9">
        <v>94.755970508518274</v>
      </c>
      <c r="AG227" s="9">
        <v>3830.4000000000005</v>
      </c>
      <c r="AH227" s="9">
        <v>77.924249262726946</v>
      </c>
      <c r="AI227" s="18">
        <v>82.236769719668274</v>
      </c>
      <c r="AJ227" s="11">
        <f>IF(AI227&gt;120,2,IF(AI227&lt;100,0,1))</f>
        <v>0</v>
      </c>
    </row>
    <row r="228" spans="1:36" ht="18" x14ac:dyDescent="0.25">
      <c r="A228" s="19" t="s">
        <v>193</v>
      </c>
      <c r="B228" s="19" t="s">
        <v>194</v>
      </c>
      <c r="C228" s="9">
        <v>8531</v>
      </c>
      <c r="D228" s="9">
        <v>8441</v>
      </c>
      <c r="E228" s="10">
        <v>-90</v>
      </c>
      <c r="F228" s="11">
        <f>IF(E228&gt;0,1,0)</f>
        <v>0</v>
      </c>
      <c r="G228" s="9">
        <v>8530</v>
      </c>
      <c r="H228" s="9">
        <v>7970</v>
      </c>
      <c r="I228" s="53">
        <f>IF(H228&gt;G228,1,0)</f>
        <v>0</v>
      </c>
      <c r="J228" s="9">
        <v>4299.7713155054562</v>
      </c>
      <c r="K228" s="9">
        <v>4254.4097613622735</v>
      </c>
      <c r="L228" s="12">
        <v>-45.36155414318273</v>
      </c>
      <c r="M228" s="9">
        <v>5220</v>
      </c>
      <c r="N228" s="9">
        <v>5267</v>
      </c>
      <c r="O228" s="9">
        <v>47</v>
      </c>
      <c r="P228" s="13" t="s">
        <v>40</v>
      </c>
      <c r="Q228" s="11">
        <f>IF(AND(L228&gt;=0,O228&gt;=0,L228&gt;O228),1,IF(AND(L228&gt;=0,O228&lt;=0),1,IF(AND(L228&lt;0,O228&lt;0,L228&gt;O228),1,0)))</f>
        <v>0</v>
      </c>
      <c r="R228" s="9">
        <v>358</v>
      </c>
      <c r="S228" s="14">
        <v>7.7893820713664061E-2</v>
      </c>
      <c r="T228" s="15">
        <v>8339</v>
      </c>
      <c r="U228" s="9">
        <v>-43.849502338409877</v>
      </c>
      <c r="V228" s="9">
        <v>25</v>
      </c>
      <c r="W228" s="9">
        <v>3</v>
      </c>
      <c r="X228" s="9">
        <v>423.84950233840988</v>
      </c>
      <c r="Y228" s="16">
        <v>9.1782049012215219E-2</v>
      </c>
      <c r="Z228" s="11">
        <f>IF(Y228&lt;4%,1,0)</f>
        <v>0</v>
      </c>
      <c r="AA228" s="11">
        <f>IF(Y228&gt;5%,0,1)</f>
        <v>0</v>
      </c>
      <c r="AB228" s="17">
        <v>5.5350000000000001</v>
      </c>
      <c r="AC228" s="18">
        <v>82.885192100339012</v>
      </c>
      <c r="AD228" s="11">
        <f>IF(AC228&gt;120,2,IF(AC228&gt;100,1,0))</f>
        <v>0</v>
      </c>
      <c r="AE228" s="9">
        <v>24623.518958793295</v>
      </c>
      <c r="AF228" s="9">
        <v>102.31703843418309</v>
      </c>
      <c r="AG228" s="9">
        <v>3885.57</v>
      </c>
      <c r="AH228" s="9">
        <v>79.046607458169888</v>
      </c>
      <c r="AI228" s="18">
        <v>77.25654364890336</v>
      </c>
      <c r="AJ228" s="11">
        <f>IF(AI228&gt;120,2,IF(AI228&lt;100,0,1))</f>
        <v>0</v>
      </c>
    </row>
    <row r="229" spans="1:36" ht="18" x14ac:dyDescent="0.25">
      <c r="A229" s="19" t="s">
        <v>195</v>
      </c>
      <c r="B229" s="19" t="s">
        <v>196</v>
      </c>
      <c r="C229" s="9">
        <v>5101</v>
      </c>
      <c r="D229" s="9">
        <v>5009</v>
      </c>
      <c r="E229" s="10">
        <v>-92</v>
      </c>
      <c r="F229" s="11">
        <f>IF(E229&gt;0,1,0)</f>
        <v>0</v>
      </c>
      <c r="G229" s="9">
        <v>4990</v>
      </c>
      <c r="H229" s="9">
        <v>4320</v>
      </c>
      <c r="I229" s="53">
        <f>IF(H229&gt;G229,1,0)</f>
        <v>0</v>
      </c>
      <c r="J229" s="9">
        <v>2360.0883933904042</v>
      </c>
      <c r="K229" s="9">
        <v>2317.5225960581329</v>
      </c>
      <c r="L229" s="12">
        <v>-42.565797332271359</v>
      </c>
      <c r="M229" s="9">
        <v>2731</v>
      </c>
      <c r="N229" s="9">
        <v>2746</v>
      </c>
      <c r="O229" s="9">
        <v>15</v>
      </c>
      <c r="P229" s="13" t="s">
        <v>40</v>
      </c>
      <c r="Q229" s="11">
        <f>IF(AND(L229&gt;=0,O229&gt;=0,L229&gt;O229),1,IF(AND(L229&gt;=0,O229&lt;=0),1,IF(AND(L229&lt;0,O229&lt;0,L229&gt;O229),1,0)))</f>
        <v>0</v>
      </c>
      <c r="R229" s="9">
        <v>191</v>
      </c>
      <c r="S229" s="14">
        <v>7.2403335860500379E-2</v>
      </c>
      <c r="T229" s="15">
        <v>5023</v>
      </c>
      <c r="U229" s="9">
        <v>1.8506868405335459</v>
      </c>
      <c r="V229" s="9">
        <v>4</v>
      </c>
      <c r="W229" s="9">
        <v>4</v>
      </c>
      <c r="X229" s="9">
        <v>189.14931315946646</v>
      </c>
      <c r="Y229" s="16">
        <v>7.1701786641192741E-2</v>
      </c>
      <c r="Z229" s="11">
        <f>IF(Y229&lt;4%,1,0)</f>
        <v>0</v>
      </c>
      <c r="AA229" s="11">
        <f>IF(Y229&gt;5%,0,1)</f>
        <v>0</v>
      </c>
      <c r="AB229" s="17">
        <v>5.8</v>
      </c>
      <c r="AC229" s="18">
        <v>86.853498497193542</v>
      </c>
      <c r="AD229" s="11">
        <f>IF(AC229&gt;120,2,IF(AC229&gt;100,1,0))</f>
        <v>0</v>
      </c>
      <c r="AE229" s="9">
        <v>22226.574628433053</v>
      </c>
      <c r="AF229" s="9">
        <v>92.357119805798504</v>
      </c>
      <c r="AG229" s="9">
        <v>3983.9040000000005</v>
      </c>
      <c r="AH229" s="9">
        <v>81.047078199346004</v>
      </c>
      <c r="AI229" s="18">
        <v>87.754012218836635</v>
      </c>
      <c r="AJ229" s="11">
        <f>IF(AI229&gt;120,2,IF(AI229&lt;100,0,1))</f>
        <v>0</v>
      </c>
    </row>
    <row r="230" spans="1:36" ht="18" x14ac:dyDescent="0.25">
      <c r="A230" s="19" t="s">
        <v>197</v>
      </c>
      <c r="B230" s="19" t="s">
        <v>198</v>
      </c>
      <c r="C230" s="9">
        <v>6891</v>
      </c>
      <c r="D230" s="9">
        <v>6700</v>
      </c>
      <c r="E230" s="10">
        <v>-191</v>
      </c>
      <c r="F230" s="11">
        <f>IF(E230&gt;0,1,0)</f>
        <v>0</v>
      </c>
      <c r="G230" s="9">
        <v>6720</v>
      </c>
      <c r="H230" s="9">
        <v>5540</v>
      </c>
      <c r="I230" s="53">
        <f>IF(H230&gt;G230,1,0)</f>
        <v>0</v>
      </c>
      <c r="J230" s="9">
        <v>3421.3984223842835</v>
      </c>
      <c r="K230" s="9">
        <v>3326.566453341271</v>
      </c>
      <c r="L230" s="12">
        <v>-94.831969043012577</v>
      </c>
      <c r="M230" s="9">
        <v>4523</v>
      </c>
      <c r="N230" s="9">
        <v>4535</v>
      </c>
      <c r="O230" s="9">
        <v>12</v>
      </c>
      <c r="P230" s="13" t="s">
        <v>40</v>
      </c>
      <c r="Q230" s="11">
        <f>IF(AND(L230&gt;=0,O230&gt;=0,L230&gt;O230),1,IF(AND(L230&gt;=0,O230&lt;=0),1,IF(AND(L230&lt;0,O230&lt;0,L230&gt;O230),1,0)))</f>
        <v>0</v>
      </c>
      <c r="R230" s="9">
        <v>747</v>
      </c>
      <c r="S230" s="14">
        <v>0.18008678881388621</v>
      </c>
      <c r="T230" s="15">
        <v>6719</v>
      </c>
      <c r="U230" s="9">
        <v>-51.139752939425506</v>
      </c>
      <c r="V230" s="9">
        <v>9</v>
      </c>
      <c r="W230" s="9">
        <v>8</v>
      </c>
      <c r="X230" s="9">
        <v>799.13975293942553</v>
      </c>
      <c r="Y230" s="16">
        <v>0.19261020798732839</v>
      </c>
      <c r="Z230" s="11">
        <f>IF(Y230&lt;4%,1,0)</f>
        <v>0</v>
      </c>
      <c r="AA230" s="11">
        <f>IF(Y230&gt;5%,0,1)</f>
        <v>0</v>
      </c>
      <c r="AB230" s="17">
        <v>5.5</v>
      </c>
      <c r="AC230" s="18">
        <v>82.361076161131791</v>
      </c>
      <c r="AD230" s="11">
        <f>IF(AC230&gt;120,2,IF(AC230&gt;100,1,0))</f>
        <v>0</v>
      </c>
      <c r="AE230" s="9">
        <v>24831.523656230671</v>
      </c>
      <c r="AF230" s="9">
        <v>103.18135131561186</v>
      </c>
      <c r="AG230" s="9">
        <v>4308.1500000000005</v>
      </c>
      <c r="AH230" s="9">
        <v>87.643419606625187</v>
      </c>
      <c r="AI230" s="18">
        <v>84.941143422846693</v>
      </c>
      <c r="AJ230" s="11">
        <f>IF(AI230&gt;120,2,IF(AI230&lt;100,0,1))</f>
        <v>0</v>
      </c>
    </row>
    <row r="231" spans="1:36" ht="18" x14ac:dyDescent="0.25">
      <c r="A231" s="19" t="s">
        <v>201</v>
      </c>
      <c r="B231" s="19" t="s">
        <v>202</v>
      </c>
      <c r="C231" s="9">
        <v>4832</v>
      </c>
      <c r="D231" s="9">
        <v>4787</v>
      </c>
      <c r="E231" s="10">
        <v>-45</v>
      </c>
      <c r="F231" s="11">
        <f>IF(E231&gt;0,1,0)</f>
        <v>0</v>
      </c>
      <c r="G231" s="9">
        <v>4780</v>
      </c>
      <c r="H231" s="9">
        <v>4260</v>
      </c>
      <c r="I231" s="53">
        <f>IF(H231&gt;G231,1,0)</f>
        <v>0</v>
      </c>
      <c r="J231" s="9">
        <v>2228.9713679745496</v>
      </c>
      <c r="K231" s="9">
        <v>2208.2131495227995</v>
      </c>
      <c r="L231" s="12">
        <v>-20.758218451750054</v>
      </c>
      <c r="M231" s="9">
        <v>2713</v>
      </c>
      <c r="N231" s="9">
        <v>2730</v>
      </c>
      <c r="O231" s="9">
        <v>17</v>
      </c>
      <c r="P231" s="13" t="s">
        <v>40</v>
      </c>
      <c r="Q231" s="11">
        <f>IF(AND(L231&gt;=0,O231&gt;=0,L231&gt;O231),1,IF(AND(L231&gt;=0,O231&lt;=0),1,IF(AND(L231&lt;0,O231&lt;0,L231&gt;O231),1,0)))</f>
        <v>0</v>
      </c>
      <c r="R231" s="9">
        <v>266</v>
      </c>
      <c r="S231" s="14">
        <v>0.10555555555555556</v>
      </c>
      <c r="T231" s="15">
        <v>4715</v>
      </c>
      <c r="U231" s="9">
        <v>-5.5355249204665968</v>
      </c>
      <c r="V231" s="9">
        <v>2</v>
      </c>
      <c r="W231" s="9">
        <v>2</v>
      </c>
      <c r="X231" s="9">
        <v>271.53552492046657</v>
      </c>
      <c r="Y231" s="16">
        <v>0.10775219242875658</v>
      </c>
      <c r="Z231" s="11">
        <f>IF(Y231&lt;4%,1,0)</f>
        <v>0</v>
      </c>
      <c r="AA231" s="11">
        <f>IF(Y231&gt;5%,0,1)</f>
        <v>0</v>
      </c>
      <c r="AB231" s="17">
        <v>5.1849999999999996</v>
      </c>
      <c r="AC231" s="18">
        <v>77.644032708266977</v>
      </c>
      <c r="AD231" s="11">
        <f>IF(AC231&gt;120,2,IF(AC231&gt;100,1,0))</f>
        <v>0</v>
      </c>
      <c r="AE231" s="9">
        <v>24232.741637810301</v>
      </c>
      <c r="AF231" s="9">
        <v>100.69325841163088</v>
      </c>
      <c r="AG231" s="9">
        <v>4013.1899999999996</v>
      </c>
      <c r="AH231" s="9">
        <v>81.642861815654527</v>
      </c>
      <c r="AI231" s="18">
        <v>81.080762608655562</v>
      </c>
      <c r="AJ231" s="11">
        <f>IF(AI231&gt;120,2,IF(AI231&lt;100,0,1))</f>
        <v>0</v>
      </c>
    </row>
    <row r="232" spans="1:36" ht="18" x14ac:dyDescent="0.25">
      <c r="A232" s="19" t="s">
        <v>203</v>
      </c>
      <c r="B232" s="19" t="s">
        <v>204</v>
      </c>
      <c r="C232" s="9">
        <v>1379</v>
      </c>
      <c r="D232" s="9">
        <v>1350</v>
      </c>
      <c r="E232" s="10">
        <v>-29</v>
      </c>
      <c r="F232" s="11">
        <f>IF(E232&gt;0,1,0)</f>
        <v>0</v>
      </c>
      <c r="G232" s="9">
        <v>1330</v>
      </c>
      <c r="H232" s="9">
        <v>1070</v>
      </c>
      <c r="I232" s="53">
        <f>IF(H232&gt;G232,1,0)</f>
        <v>0</v>
      </c>
      <c r="J232" s="9">
        <v>605</v>
      </c>
      <c r="K232" s="9">
        <v>592.27701232777372</v>
      </c>
      <c r="L232" s="12">
        <v>-12.722987672226282</v>
      </c>
      <c r="M232" s="9">
        <v>694</v>
      </c>
      <c r="N232" s="9">
        <v>697</v>
      </c>
      <c r="O232" s="9">
        <v>3</v>
      </c>
      <c r="P232" s="13" t="s">
        <v>40</v>
      </c>
      <c r="Q232" s="11">
        <f>IF(AND(L232&gt;=0,O232&gt;=0,L232&gt;O232),1,IF(AND(L232&gt;=0,O232&lt;=0),1,IF(AND(L232&lt;0,O232&lt;0,L232&gt;O232),1,0)))</f>
        <v>0</v>
      </c>
      <c r="R232" s="9">
        <v>50</v>
      </c>
      <c r="S232" s="14">
        <v>7.331378299120235E-2</v>
      </c>
      <c r="T232" s="15">
        <v>1379</v>
      </c>
      <c r="U232" s="9">
        <v>-6.1421319796954315</v>
      </c>
      <c r="V232" s="9">
        <v>1</v>
      </c>
      <c r="W232" s="9">
        <v>0</v>
      </c>
      <c r="X232" s="9">
        <v>57.142131979695435</v>
      </c>
      <c r="Y232" s="16">
        <v>8.3663443601311033E-2</v>
      </c>
      <c r="Z232" s="11">
        <f>IF(Y232&lt;4%,1,0)</f>
        <v>0</v>
      </c>
      <c r="AA232" s="11">
        <f>IF(Y232&gt;5%,0,1)</f>
        <v>0</v>
      </c>
      <c r="AB232" s="17">
        <v>5.6849999999999996</v>
      </c>
      <c r="AC232" s="18">
        <v>85.131403268369866</v>
      </c>
      <c r="AD232" s="11">
        <f>IF(AC232&gt;120,2,IF(AC232&gt;100,1,0))</f>
        <v>0</v>
      </c>
      <c r="AE232" s="9">
        <v>23173.716934981599</v>
      </c>
      <c r="AF232" s="9">
        <v>96.292739078736005</v>
      </c>
      <c r="AG232" s="9">
        <v>4024.9799999999996</v>
      </c>
      <c r="AH232" s="9">
        <v>81.882713240781797</v>
      </c>
      <c r="AI232" s="18">
        <v>85.035189593919938</v>
      </c>
      <c r="AJ232" s="11">
        <f>IF(AI232&gt;120,2,IF(AI232&lt;100,0,1))</f>
        <v>0</v>
      </c>
    </row>
    <row r="233" spans="1:36" ht="18" x14ac:dyDescent="0.25">
      <c r="A233" s="19" t="s">
        <v>205</v>
      </c>
      <c r="B233" s="19" t="s">
        <v>206</v>
      </c>
      <c r="C233" s="9">
        <v>2580</v>
      </c>
      <c r="D233" s="9">
        <v>2524</v>
      </c>
      <c r="E233" s="10">
        <v>-56</v>
      </c>
      <c r="F233" s="11">
        <f>IF(E233&gt;0,1,0)</f>
        <v>0</v>
      </c>
      <c r="G233" s="9">
        <v>2580</v>
      </c>
      <c r="H233" s="9">
        <v>2340</v>
      </c>
      <c r="I233" s="53">
        <f>IF(H233&gt;G233,1,0)</f>
        <v>0</v>
      </c>
      <c r="J233" s="9">
        <v>1110.7220496894411</v>
      </c>
      <c r="K233" s="9">
        <v>1086.6133540372671</v>
      </c>
      <c r="L233" s="12">
        <v>-24.108695652173992</v>
      </c>
      <c r="M233" s="9">
        <v>1347</v>
      </c>
      <c r="N233" s="9">
        <v>1357</v>
      </c>
      <c r="O233" s="9">
        <v>10</v>
      </c>
      <c r="P233" s="13" t="s">
        <v>40</v>
      </c>
      <c r="Q233" s="11">
        <f>IF(AND(L233&gt;=0,O233&gt;=0,L233&gt;O233),1,IF(AND(L233&gt;=0,O233&lt;=0),1,IF(AND(L233&lt;0,O233&lt;0,L233&gt;O233),1,0)))</f>
        <v>0</v>
      </c>
      <c r="R233" s="9">
        <v>123</v>
      </c>
      <c r="S233" s="14">
        <v>9.8164405426975257E-2</v>
      </c>
      <c r="T233" s="15">
        <v>2576</v>
      </c>
      <c r="U233" s="9">
        <v>-27.552795031055904</v>
      </c>
      <c r="V233" s="9">
        <v>2</v>
      </c>
      <c r="W233" s="9">
        <v>0</v>
      </c>
      <c r="X233" s="9">
        <v>152.55279503105589</v>
      </c>
      <c r="Y233" s="16">
        <v>0.12155601197693697</v>
      </c>
      <c r="Z233" s="11">
        <f>IF(Y233&lt;4%,1,0)</f>
        <v>0</v>
      </c>
      <c r="AA233" s="11">
        <f>IF(Y233&gt;5%,0,1)</f>
        <v>0</v>
      </c>
      <c r="AB233" s="17">
        <v>5.52</v>
      </c>
      <c r="AC233" s="18">
        <v>82.660570983535905</v>
      </c>
      <c r="AD233" s="11">
        <f>IF(AC233&gt;120,2,IF(AC233&gt;100,1,0))</f>
        <v>0</v>
      </c>
      <c r="AE233" s="9">
        <v>24136.585899264923</v>
      </c>
      <c r="AF233" s="9">
        <v>100.29370664923336</v>
      </c>
      <c r="AG233" s="9">
        <v>4040.6399999999994</v>
      </c>
      <c r="AH233" s="9">
        <v>82.201294523011939</v>
      </c>
      <c r="AI233" s="18">
        <v>81.960570876597743</v>
      </c>
      <c r="AJ233" s="11">
        <f>IF(AI233&gt;120,2,IF(AI233&lt;100,0,1))</f>
        <v>0</v>
      </c>
    </row>
    <row r="234" spans="1:36" ht="18" x14ac:dyDescent="0.25">
      <c r="A234" s="19" t="s">
        <v>207</v>
      </c>
      <c r="B234" s="19" t="s">
        <v>208</v>
      </c>
      <c r="C234" s="9">
        <v>2058</v>
      </c>
      <c r="D234" s="9">
        <v>1979</v>
      </c>
      <c r="E234" s="10">
        <v>-79</v>
      </c>
      <c r="F234" s="11">
        <f>IF(E234&gt;0,1,0)</f>
        <v>0</v>
      </c>
      <c r="G234" s="9">
        <v>2020</v>
      </c>
      <c r="H234" s="9">
        <v>1760</v>
      </c>
      <c r="I234" s="53">
        <f>IF(H234&gt;G234,1,0)</f>
        <v>0</v>
      </c>
      <c r="J234" s="9">
        <v>973.75514300050168</v>
      </c>
      <c r="K234" s="9">
        <v>936.37581535373806</v>
      </c>
      <c r="L234" s="12">
        <v>-37.379327646763613</v>
      </c>
      <c r="M234" s="9">
        <v>1163</v>
      </c>
      <c r="N234" s="9">
        <v>1163</v>
      </c>
      <c r="O234" s="9">
        <v>0</v>
      </c>
      <c r="P234" s="13" t="s">
        <v>40</v>
      </c>
      <c r="Q234" s="11">
        <f>IF(AND(L234&gt;=0,O234&gt;=0,L234&gt;O234),1,IF(AND(L234&gt;=0,O234&lt;=0),1,IF(AND(L234&lt;0,O234&lt;0,L234&gt;O234),1,0)))</f>
        <v>0</v>
      </c>
      <c r="R234" s="9">
        <v>113</v>
      </c>
      <c r="S234" s="14">
        <v>0.10472659870250231</v>
      </c>
      <c r="T234" s="15">
        <v>1993</v>
      </c>
      <c r="U234" s="9">
        <v>-13.248369292523833</v>
      </c>
      <c r="V234" s="9">
        <v>-2</v>
      </c>
      <c r="W234" s="9">
        <v>0.66666666666666663</v>
      </c>
      <c r="X234" s="9">
        <v>123.58170262585716</v>
      </c>
      <c r="Y234" s="16">
        <v>0.11481731430088929</v>
      </c>
      <c r="Z234" s="11">
        <f>IF(Y234&lt;4%,1,0)</f>
        <v>0</v>
      </c>
      <c r="AA234" s="11">
        <f>IF(Y234&gt;5%,0,1)</f>
        <v>0</v>
      </c>
      <c r="AB234" s="17">
        <v>5.32</v>
      </c>
      <c r="AC234" s="18">
        <v>79.665622759494767</v>
      </c>
      <c r="AD234" s="11">
        <f>IF(AC234&gt;120,2,IF(AC234&gt;100,1,0))</f>
        <v>0</v>
      </c>
      <c r="AE234" s="9">
        <v>23501.507908791729</v>
      </c>
      <c r="AF234" s="9">
        <v>97.654794669646265</v>
      </c>
      <c r="AG234" s="9">
        <v>3830.4000000000005</v>
      </c>
      <c r="AH234" s="9">
        <v>77.924249262726946</v>
      </c>
      <c r="AI234" s="18">
        <v>79.795620405874345</v>
      </c>
      <c r="AJ234" s="11">
        <f>IF(AI234&gt;120,2,IF(AI234&lt;100,0,1))</f>
        <v>0</v>
      </c>
    </row>
    <row r="235" spans="1:36" ht="18" x14ac:dyDescent="0.25">
      <c r="A235" s="19" t="s">
        <v>211</v>
      </c>
      <c r="B235" s="19" t="s">
        <v>212</v>
      </c>
      <c r="C235" s="9">
        <v>3257</v>
      </c>
      <c r="D235" s="9">
        <v>3222</v>
      </c>
      <c r="E235" s="10">
        <v>-35</v>
      </c>
      <c r="F235" s="11">
        <f>IF(E235&gt;0,1,0)</f>
        <v>0</v>
      </c>
      <c r="G235" s="9">
        <v>3250</v>
      </c>
      <c r="H235" s="9">
        <v>2780</v>
      </c>
      <c r="I235" s="53">
        <f>IF(H235&gt;G235,1,0)</f>
        <v>0</v>
      </c>
      <c r="J235" s="9">
        <v>1518.6568688118812</v>
      </c>
      <c r="K235" s="9">
        <v>1502.3372524752474</v>
      </c>
      <c r="L235" s="12">
        <v>-16.319616336633771</v>
      </c>
      <c r="M235" s="9">
        <v>1885</v>
      </c>
      <c r="N235" s="9">
        <v>1905</v>
      </c>
      <c r="O235" s="9">
        <v>20</v>
      </c>
      <c r="P235" s="13" t="s">
        <v>40</v>
      </c>
      <c r="Q235" s="11">
        <f>IF(AND(L235&gt;=0,O235&gt;=0,L235&gt;O235),1,IF(AND(L235&gt;=0,O235&lt;=0),1,IF(AND(L235&lt;0,O235&lt;0,L235&gt;O235),1,0)))</f>
        <v>0</v>
      </c>
      <c r="R235" s="9">
        <v>164</v>
      </c>
      <c r="S235" s="14">
        <v>9.5626822157434399E-2</v>
      </c>
      <c r="T235" s="15">
        <v>3232</v>
      </c>
      <c r="U235" s="9">
        <v>-14.920792079207919</v>
      </c>
      <c r="V235" s="9">
        <v>7</v>
      </c>
      <c r="W235" s="9">
        <v>0</v>
      </c>
      <c r="X235" s="9">
        <v>185.92079207920793</v>
      </c>
      <c r="Y235" s="16">
        <v>0.10796793965110797</v>
      </c>
      <c r="Z235" s="11">
        <f>IF(Y235&lt;4%,1,0)</f>
        <v>0</v>
      </c>
      <c r="AA235" s="11">
        <f>IF(Y235&gt;5%,0,1)</f>
        <v>0</v>
      </c>
      <c r="AB235" s="17">
        <v>5.52</v>
      </c>
      <c r="AC235" s="18">
        <v>82.660570983535905</v>
      </c>
      <c r="AD235" s="11">
        <f>IF(AC235&gt;120,2,IF(AC235&gt;100,1,0))</f>
        <v>0</v>
      </c>
      <c r="AE235" s="9">
        <v>23827.34832964616</v>
      </c>
      <c r="AF235" s="9">
        <v>99.008745212611501</v>
      </c>
      <c r="AG235" s="9">
        <v>4040.6399999999994</v>
      </c>
      <c r="AH235" s="9">
        <v>82.201294523011939</v>
      </c>
      <c r="AI235" s="18">
        <v>83.024276639899625</v>
      </c>
      <c r="AJ235" s="11">
        <f>IF(AI235&gt;120,2,IF(AI235&lt;100,0,1))</f>
        <v>0</v>
      </c>
    </row>
    <row r="236" spans="1:36" ht="18" x14ac:dyDescent="0.25">
      <c r="A236" s="19" t="s">
        <v>217</v>
      </c>
      <c r="B236" s="19" t="s">
        <v>218</v>
      </c>
      <c r="C236" s="9">
        <v>4133</v>
      </c>
      <c r="D236" s="9">
        <v>4027</v>
      </c>
      <c r="E236" s="10">
        <v>-106</v>
      </c>
      <c r="F236" s="11">
        <f>IF(E236&gt;0,1,0)</f>
        <v>0</v>
      </c>
      <c r="G236" s="9">
        <v>3980</v>
      </c>
      <c r="H236" s="9">
        <v>3220</v>
      </c>
      <c r="I236" s="53">
        <f>IF(H236&gt;G236,1,0)</f>
        <v>0</v>
      </c>
      <c r="J236" s="9">
        <v>1989.2331242158093</v>
      </c>
      <c r="K236" s="9">
        <v>1938.2148055207026</v>
      </c>
      <c r="L236" s="12">
        <v>-51.0183186951067</v>
      </c>
      <c r="M236" s="9">
        <v>2596</v>
      </c>
      <c r="N236" s="9">
        <v>2614</v>
      </c>
      <c r="O236" s="9">
        <v>18</v>
      </c>
      <c r="P236" s="13" t="s">
        <v>40</v>
      </c>
      <c r="Q236" s="11">
        <f>IF(AND(L236&gt;=0,O236&gt;=0,L236&gt;O236),1,IF(AND(L236&gt;=0,O236&lt;=0),1,IF(AND(L236&lt;0,O236&lt;0,L236&gt;O236),1,0)))</f>
        <v>0</v>
      </c>
      <c r="R236" s="9">
        <v>346</v>
      </c>
      <c r="S236" s="14">
        <v>0.14767392232180965</v>
      </c>
      <c r="T236" s="15">
        <v>3985</v>
      </c>
      <c r="U236" s="9">
        <v>-33.691342534504393</v>
      </c>
      <c r="V236" s="9">
        <v>9</v>
      </c>
      <c r="W236" s="9">
        <v>0</v>
      </c>
      <c r="X236" s="9">
        <v>388.69134253450437</v>
      </c>
      <c r="Y236" s="16">
        <v>0.16525992454698316</v>
      </c>
      <c r="Z236" s="11">
        <f>IF(Y236&lt;4%,1,0)</f>
        <v>0</v>
      </c>
      <c r="AA236" s="11">
        <f>IF(Y236&gt;5%,0,1)</f>
        <v>0</v>
      </c>
      <c r="AB236" s="17">
        <v>5.18</v>
      </c>
      <c r="AC236" s="18">
        <v>77.569159002665941</v>
      </c>
      <c r="AD236" s="11">
        <f>IF(AC236&gt;120,2,IF(AC236&gt;100,1,0))</f>
        <v>0</v>
      </c>
      <c r="AE236" s="9">
        <v>25143.257242175743</v>
      </c>
      <c r="AF236" s="9">
        <v>104.47668434042217</v>
      </c>
      <c r="AG236" s="9">
        <v>3480.96</v>
      </c>
      <c r="AH236" s="9">
        <v>70.815370382618511</v>
      </c>
      <c r="AI236" s="18">
        <v>67.781027728518708</v>
      </c>
      <c r="AJ236" s="11">
        <f>IF(AI236&gt;120,2,IF(AI236&lt;100,0,1))</f>
        <v>0</v>
      </c>
    </row>
    <row r="237" spans="1:36" ht="18" x14ac:dyDescent="0.25">
      <c r="A237" s="19" t="s">
        <v>219</v>
      </c>
      <c r="B237" s="19" t="s">
        <v>220</v>
      </c>
      <c r="C237" s="9">
        <v>14356</v>
      </c>
      <c r="D237" s="9">
        <v>14198</v>
      </c>
      <c r="E237" s="10">
        <v>-158</v>
      </c>
      <c r="F237" s="11">
        <f>IF(E237&gt;0,1,0)</f>
        <v>0</v>
      </c>
      <c r="G237" s="9">
        <v>14250</v>
      </c>
      <c r="H237" s="9">
        <v>12280</v>
      </c>
      <c r="I237" s="53">
        <f>IF(H237&gt;G237,1,0)</f>
        <v>0</v>
      </c>
      <c r="J237" s="9">
        <v>8402.6849001217161</v>
      </c>
      <c r="K237" s="9">
        <v>8310.2062003293468</v>
      </c>
      <c r="L237" s="12">
        <v>-92.478699792369298</v>
      </c>
      <c r="M237" s="9">
        <v>9780</v>
      </c>
      <c r="N237" s="9">
        <v>9782</v>
      </c>
      <c r="O237" s="9">
        <v>2</v>
      </c>
      <c r="P237" s="13" t="s">
        <v>40</v>
      </c>
      <c r="Q237" s="11">
        <f>IF(AND(L237&gt;=0,O237&gt;=0,L237&gt;O237),1,IF(AND(L237&gt;=0,O237&lt;=0),1,IF(AND(L237&lt;0,O237&lt;0,L237&gt;O237),1,0)))</f>
        <v>0</v>
      </c>
      <c r="R237" s="9">
        <v>1139</v>
      </c>
      <c r="S237" s="14">
        <v>0.11375212224108659</v>
      </c>
      <c r="T237" s="15">
        <v>13967</v>
      </c>
      <c r="U237" s="9">
        <v>-39.215651177776188</v>
      </c>
      <c r="V237" s="9">
        <v>2</v>
      </c>
      <c r="W237" s="9">
        <v>14</v>
      </c>
      <c r="X237" s="9">
        <v>1166.2156511777762</v>
      </c>
      <c r="Y237" s="16">
        <v>0.11660990412736488</v>
      </c>
      <c r="Z237" s="11">
        <f>IF(Y237&lt;4%,1,0)</f>
        <v>0</v>
      </c>
      <c r="AA237" s="11">
        <f>IF(Y237&gt;5%,0,1)</f>
        <v>0</v>
      </c>
      <c r="AB237" s="17">
        <v>5.96</v>
      </c>
      <c r="AC237" s="18">
        <v>89.249457076426467</v>
      </c>
      <c r="AD237" s="11">
        <f>IF(AC237&gt;120,2,IF(AC237&gt;100,1,0))</f>
        <v>0</v>
      </c>
      <c r="AE237" s="9">
        <v>27089.173799638782</v>
      </c>
      <c r="AF237" s="9">
        <v>112.56246686130586</v>
      </c>
      <c r="AG237" s="9">
        <v>3962.9231999999993</v>
      </c>
      <c r="AH237" s="9">
        <v>80.620252518233968</v>
      </c>
      <c r="AI237" s="18">
        <v>71.622677404156775</v>
      </c>
      <c r="AJ237" s="11">
        <f>IF(AI237&gt;120,2,IF(AI237&lt;100,0,1))</f>
        <v>0</v>
      </c>
    </row>
    <row r="238" spans="1:36" ht="18" x14ac:dyDescent="0.25">
      <c r="A238" s="19" t="s">
        <v>221</v>
      </c>
      <c r="B238" s="19" t="s">
        <v>222</v>
      </c>
      <c r="C238" s="9">
        <v>2135</v>
      </c>
      <c r="D238" s="9">
        <v>2135</v>
      </c>
      <c r="E238" s="10">
        <v>0</v>
      </c>
      <c r="F238" s="11">
        <f>IF(E238&gt;0,1,0)</f>
        <v>0</v>
      </c>
      <c r="G238" s="9">
        <v>2110</v>
      </c>
      <c r="H238" s="9">
        <v>1970</v>
      </c>
      <c r="I238" s="53">
        <f>IF(H238&gt;G238,1,0)</f>
        <v>0</v>
      </c>
      <c r="J238" s="9">
        <v>947.4189704480458</v>
      </c>
      <c r="K238" s="9">
        <v>947.4189704480458</v>
      </c>
      <c r="L238" s="12">
        <v>0</v>
      </c>
      <c r="M238" s="9">
        <v>1141</v>
      </c>
      <c r="N238" s="9">
        <v>1153</v>
      </c>
      <c r="O238" s="9">
        <v>12</v>
      </c>
      <c r="P238" s="13" t="s">
        <v>40</v>
      </c>
      <c r="Q238" s="11">
        <f>IF(AND(L238&gt;=0,O238&gt;=0,L238&gt;O238),1,IF(AND(L238&gt;=0,O238&lt;=0),1,IF(AND(L238&lt;0,O238&lt;0,L238&gt;O238),1,0)))</f>
        <v>0</v>
      </c>
      <c r="R238" s="9">
        <v>88</v>
      </c>
      <c r="S238" s="14">
        <v>8.4130019120458893E-2</v>
      </c>
      <c r="T238" s="15">
        <v>2098</v>
      </c>
      <c r="U238" s="9">
        <v>5.3250714966634893</v>
      </c>
      <c r="V238" s="9">
        <v>7</v>
      </c>
      <c r="W238" s="9">
        <v>0</v>
      </c>
      <c r="X238" s="9">
        <v>89.674928503336517</v>
      </c>
      <c r="Y238" s="16">
        <v>8.5161375596710845E-2</v>
      </c>
      <c r="Z238" s="11">
        <f>IF(Y238&lt;4%,1,0)</f>
        <v>0</v>
      </c>
      <c r="AA238" s="11">
        <f>IF(Y238&gt;5%,0,1)</f>
        <v>0</v>
      </c>
      <c r="AB238" s="17">
        <v>5.52</v>
      </c>
      <c r="AC238" s="18">
        <v>82.660570983535905</v>
      </c>
      <c r="AD238" s="11">
        <f>IF(AC238&gt;120,2,IF(AC238&gt;100,1,0))</f>
        <v>0</v>
      </c>
      <c r="AE238" s="9">
        <v>21305.660105765492</v>
      </c>
      <c r="AF238" s="9">
        <v>88.53048370362086</v>
      </c>
      <c r="AG238" s="9">
        <v>4040.6399999999994</v>
      </c>
      <c r="AH238" s="9">
        <v>82.201294523011939</v>
      </c>
      <c r="AI238" s="18">
        <v>92.850836326843591</v>
      </c>
      <c r="AJ238" s="11">
        <f>IF(AI238&gt;120,2,IF(AI238&lt;100,0,1))</f>
        <v>0</v>
      </c>
    </row>
    <row r="239" spans="1:36" ht="18" x14ac:dyDescent="0.25">
      <c r="A239" s="19" t="s">
        <v>223</v>
      </c>
      <c r="B239" s="19" t="s">
        <v>224</v>
      </c>
      <c r="C239" s="9">
        <v>2457</v>
      </c>
      <c r="D239" s="9">
        <v>2410</v>
      </c>
      <c r="E239" s="10">
        <v>-47</v>
      </c>
      <c r="F239" s="11">
        <f>IF(E239&gt;0,1,0)</f>
        <v>0</v>
      </c>
      <c r="G239" s="9">
        <v>2450</v>
      </c>
      <c r="H239" s="9">
        <v>2070</v>
      </c>
      <c r="I239" s="53">
        <f>IF(H239&gt;G239,1,0)</f>
        <v>0</v>
      </c>
      <c r="J239" s="9">
        <v>1123.5476681799423</v>
      </c>
      <c r="K239" s="9">
        <v>1102.0553033429633</v>
      </c>
      <c r="L239" s="12">
        <v>-21.49236483697905</v>
      </c>
      <c r="M239" s="9">
        <v>1314</v>
      </c>
      <c r="N239" s="9">
        <v>1322</v>
      </c>
      <c r="O239" s="9">
        <v>8</v>
      </c>
      <c r="P239" s="13" t="s">
        <v>40</v>
      </c>
      <c r="Q239" s="11">
        <f>IF(AND(L239&gt;=0,O239&gt;=0,L239&gt;O239),1,IF(AND(L239&gt;=0,O239&lt;=0),1,IF(AND(L239&lt;0,O239&lt;0,L239&gt;O239),1,0)))</f>
        <v>0</v>
      </c>
      <c r="R239" s="9">
        <v>125</v>
      </c>
      <c r="S239" s="14">
        <v>9.8580441640378547E-2</v>
      </c>
      <c r="T239" s="15">
        <v>2423</v>
      </c>
      <c r="U239" s="9">
        <v>-18.291374329343789</v>
      </c>
      <c r="V239" s="9">
        <v>2</v>
      </c>
      <c r="W239" s="9">
        <v>0.66666666666666663</v>
      </c>
      <c r="X239" s="9">
        <v>144.62470766267714</v>
      </c>
      <c r="Y239" s="16">
        <v>0.11393753229727717</v>
      </c>
      <c r="Z239" s="11">
        <f>IF(Y239&lt;4%,1,0)</f>
        <v>0</v>
      </c>
      <c r="AA239" s="11">
        <f>IF(Y239&gt;5%,0,1)</f>
        <v>0</v>
      </c>
      <c r="AB239" s="17">
        <v>5.26</v>
      </c>
      <c r="AC239" s="18">
        <v>78.767138292282411</v>
      </c>
      <c r="AD239" s="11">
        <f>IF(AC239&gt;120,2,IF(AC239&gt;100,1,0))</f>
        <v>0</v>
      </c>
      <c r="AE239" s="9">
        <v>25110.104436316142</v>
      </c>
      <c r="AF239" s="9">
        <v>104.33892592672775</v>
      </c>
      <c r="AG239" s="9">
        <v>3890.7168000000001</v>
      </c>
      <c r="AH239" s="9">
        <v>79.151312065026971</v>
      </c>
      <c r="AI239" s="18">
        <v>75.859811055186782</v>
      </c>
      <c r="AJ239" s="11">
        <f>IF(AI239&gt;120,2,IF(AI239&lt;100,0,1))</f>
        <v>0</v>
      </c>
    </row>
    <row r="240" spans="1:36" ht="18" x14ac:dyDescent="0.25">
      <c r="A240" s="19" t="s">
        <v>225</v>
      </c>
      <c r="B240" s="19" t="s">
        <v>226</v>
      </c>
      <c r="C240" s="9">
        <v>2555</v>
      </c>
      <c r="D240" s="9">
        <v>2520</v>
      </c>
      <c r="E240" s="10">
        <v>-35</v>
      </c>
      <c r="F240" s="11">
        <f>IF(E240&gt;0,1,0)</f>
        <v>0</v>
      </c>
      <c r="G240" s="9">
        <v>2540</v>
      </c>
      <c r="H240" s="9">
        <v>2190</v>
      </c>
      <c r="I240" s="53">
        <f>IF(H240&gt;G240,1,0)</f>
        <v>0</v>
      </c>
      <c r="J240" s="9">
        <v>1183.3253205128203</v>
      </c>
      <c r="K240" s="9">
        <v>1167.1153846153845</v>
      </c>
      <c r="L240" s="12">
        <v>-16.209935897435798</v>
      </c>
      <c r="M240" s="9">
        <v>1536</v>
      </c>
      <c r="N240" s="9">
        <v>1539</v>
      </c>
      <c r="O240" s="9">
        <v>3</v>
      </c>
      <c r="P240" s="13" t="s">
        <v>40</v>
      </c>
      <c r="Q240" s="11">
        <f>IF(AND(L240&gt;=0,O240&gt;=0,L240&gt;O240),1,IF(AND(L240&gt;=0,O240&lt;=0),1,IF(AND(L240&lt;0,O240&lt;0,L240&gt;O240),1,0)))</f>
        <v>0</v>
      </c>
      <c r="R240" s="9">
        <v>228</v>
      </c>
      <c r="S240" s="14">
        <v>0.15724137931034482</v>
      </c>
      <c r="T240" s="15">
        <v>2496</v>
      </c>
      <c r="U240" s="9">
        <v>-13.894230769230768</v>
      </c>
      <c r="V240" s="9">
        <v>2</v>
      </c>
      <c r="W240" s="9">
        <v>0</v>
      </c>
      <c r="X240" s="9">
        <v>243.89423076923077</v>
      </c>
      <c r="Y240" s="16">
        <v>0.16797123331214239</v>
      </c>
      <c r="Z240" s="11">
        <f>IF(Y240&lt;4%,1,0)</f>
        <v>0</v>
      </c>
      <c r="AA240" s="11">
        <f>IF(Y240&gt;5%,0,1)</f>
        <v>0</v>
      </c>
      <c r="AB240" s="17">
        <v>4.5199999999999996</v>
      </c>
      <c r="AC240" s="18">
        <v>67.685829863330127</v>
      </c>
      <c r="AD240" s="11">
        <f>IF(AC240&gt;120,2,IF(AC240&gt;100,1,0))</f>
        <v>0</v>
      </c>
      <c r="AE240" s="9">
        <v>24404.375941142345</v>
      </c>
      <c r="AF240" s="9">
        <v>101.4064429747324</v>
      </c>
      <c r="AG240" s="9">
        <v>3254.3999999999996</v>
      </c>
      <c r="AH240" s="9">
        <v>66.206317042767992</v>
      </c>
      <c r="AI240" s="18">
        <v>65.288077463938578</v>
      </c>
      <c r="AJ240" s="11">
        <f>IF(AI240&gt;120,2,IF(AI240&lt;100,0,1))</f>
        <v>0</v>
      </c>
    </row>
    <row r="241" spans="1:36" ht="18" x14ac:dyDescent="0.25">
      <c r="A241" s="19" t="s">
        <v>227</v>
      </c>
      <c r="B241" s="19" t="s">
        <v>228</v>
      </c>
      <c r="C241" s="9">
        <v>4859</v>
      </c>
      <c r="D241" s="9">
        <v>4714</v>
      </c>
      <c r="E241" s="10">
        <v>-145</v>
      </c>
      <c r="F241" s="11">
        <f>IF(E241&gt;0,1,0)</f>
        <v>0</v>
      </c>
      <c r="G241" s="9">
        <v>4740</v>
      </c>
      <c r="H241" s="9">
        <v>4120</v>
      </c>
      <c r="I241" s="53">
        <f>IF(H241&gt;G241,1,0)</f>
        <v>0</v>
      </c>
      <c r="J241" s="9">
        <v>2337.9654809513786</v>
      </c>
      <c r="K241" s="9">
        <v>2268.1970111555461</v>
      </c>
      <c r="L241" s="12">
        <v>-69.768469795832516</v>
      </c>
      <c r="M241" s="9">
        <v>2602</v>
      </c>
      <c r="N241" s="9">
        <v>2632</v>
      </c>
      <c r="O241" s="9">
        <v>30</v>
      </c>
      <c r="P241" s="13" t="s">
        <v>40</v>
      </c>
      <c r="Q241" s="11">
        <f>IF(AND(L241&gt;=0,O241&gt;=0,L241&gt;O241),1,IF(AND(L241&gt;=0,O241&lt;=0),1,IF(AND(L241&lt;0,O241&lt;0,L241&gt;O241),1,0)))</f>
        <v>0</v>
      </c>
      <c r="R241" s="9">
        <v>137</v>
      </c>
      <c r="S241" s="14">
        <v>5.5849979616795761E-2</v>
      </c>
      <c r="T241" s="15">
        <v>4751</v>
      </c>
      <c r="U241" s="9">
        <v>-29.350873500315725</v>
      </c>
      <c r="V241" s="9">
        <v>8</v>
      </c>
      <c r="W241" s="9">
        <v>0</v>
      </c>
      <c r="X241" s="9">
        <v>174.35087350031571</v>
      </c>
      <c r="Y241" s="16">
        <v>7.0845539821339176E-2</v>
      </c>
      <c r="Z241" s="11">
        <f>IF(Y241&lt;4%,1,0)</f>
        <v>0</v>
      </c>
      <c r="AA241" s="11">
        <f>IF(Y241&gt;5%,0,1)</f>
        <v>0</v>
      </c>
      <c r="AB241" s="17">
        <v>5.56</v>
      </c>
      <c r="AC241" s="18">
        <v>83.259560628344147</v>
      </c>
      <c r="AD241" s="11">
        <f>IF(AC241&gt;120,2,IF(AC241&gt;100,1,0))</f>
        <v>0</v>
      </c>
      <c r="AE241" s="9">
        <v>20334.707094348731</v>
      </c>
      <c r="AF241" s="9">
        <v>84.495924843322882</v>
      </c>
      <c r="AG241" s="9">
        <v>4049.9040000000005</v>
      </c>
      <c r="AH241" s="9">
        <v>82.389757932882972</v>
      </c>
      <c r="AI241" s="18">
        <v>97.507374569430084</v>
      </c>
      <c r="AJ241" s="11">
        <f>IF(AI241&gt;120,2,IF(AI241&lt;100,0,1))</f>
        <v>0</v>
      </c>
    </row>
    <row r="242" spans="1:36" ht="18" x14ac:dyDescent="0.25">
      <c r="A242" s="19" t="s">
        <v>229</v>
      </c>
      <c r="B242" s="19" t="s">
        <v>230</v>
      </c>
      <c r="C242" s="9">
        <v>3325</v>
      </c>
      <c r="D242" s="9">
        <v>3169</v>
      </c>
      <c r="E242" s="10">
        <v>-156</v>
      </c>
      <c r="F242" s="11">
        <f>IF(E242&gt;0,1,0)</f>
        <v>0</v>
      </c>
      <c r="G242" s="9">
        <v>3290</v>
      </c>
      <c r="H242" s="9">
        <v>2930</v>
      </c>
      <c r="I242" s="53">
        <f>IF(H242&gt;G242,1,0)</f>
        <v>0</v>
      </c>
      <c r="J242" s="9">
        <v>1468.6431623931626</v>
      </c>
      <c r="K242" s="9">
        <v>1399.7384004884007</v>
      </c>
      <c r="L242" s="12">
        <v>-68.904761904761926</v>
      </c>
      <c r="M242" s="9">
        <v>1663</v>
      </c>
      <c r="N242" s="9">
        <v>1676</v>
      </c>
      <c r="O242" s="9">
        <v>13</v>
      </c>
      <c r="P242" s="13" t="s">
        <v>40</v>
      </c>
      <c r="Q242" s="11">
        <f>IF(AND(L242&gt;=0,O242&gt;=0,L242&gt;O242),1,IF(AND(L242&gt;=0,O242&lt;=0),1,IF(AND(L242&lt;0,O242&lt;0,L242&gt;O242),1,0)))</f>
        <v>0</v>
      </c>
      <c r="R242" s="9">
        <v>108</v>
      </c>
      <c r="S242" s="14">
        <v>6.8010075566750636E-2</v>
      </c>
      <c r="T242" s="15">
        <v>3276</v>
      </c>
      <c r="U242" s="9">
        <v>-43.728021978021978</v>
      </c>
      <c r="V242" s="9">
        <v>5</v>
      </c>
      <c r="W242" s="9">
        <v>0.66666666666666663</v>
      </c>
      <c r="X242" s="9">
        <v>156.06135531135533</v>
      </c>
      <c r="Y242" s="16">
        <v>9.8007968585737071E-2</v>
      </c>
      <c r="Z242" s="11">
        <f>IF(Y242&lt;4%,1,0)</f>
        <v>0</v>
      </c>
      <c r="AA242" s="11">
        <f>IF(Y242&gt;5%,0,1)</f>
        <v>0</v>
      </c>
      <c r="AB242" s="17">
        <v>5.58</v>
      </c>
      <c r="AC242" s="18">
        <v>83.559055450748261</v>
      </c>
      <c r="AD242" s="11">
        <f>IF(AC242&gt;120,2,IF(AC242&gt;100,1,0))</f>
        <v>0</v>
      </c>
      <c r="AE242" s="9">
        <v>21022.767624467109</v>
      </c>
      <c r="AF242" s="9">
        <v>87.35499286779897</v>
      </c>
      <c r="AG242" s="9">
        <v>4118.04</v>
      </c>
      <c r="AH242" s="9">
        <v>83.775891665068926</v>
      </c>
      <c r="AI242" s="18">
        <v>95.902808660122531</v>
      </c>
      <c r="AJ242" s="11">
        <f>IF(AI242&gt;120,2,IF(AI242&lt;100,0,1))</f>
        <v>0</v>
      </c>
    </row>
    <row r="243" spans="1:36" ht="18" x14ac:dyDescent="0.25">
      <c r="A243" s="19" t="s">
        <v>231</v>
      </c>
      <c r="B243" s="19" t="s">
        <v>232</v>
      </c>
      <c r="C243" s="9">
        <v>7876</v>
      </c>
      <c r="D243" s="9">
        <v>7706</v>
      </c>
      <c r="E243" s="10">
        <v>-170</v>
      </c>
      <c r="F243" s="11">
        <f>IF(E243&gt;0,1,0)</f>
        <v>0</v>
      </c>
      <c r="G243" s="9">
        <v>7800</v>
      </c>
      <c r="H243" s="9">
        <v>6870</v>
      </c>
      <c r="I243" s="53">
        <f>IF(H243&gt;G243,1,0)</f>
        <v>0</v>
      </c>
      <c r="J243" s="9">
        <v>3796.0808918848847</v>
      </c>
      <c r="K243" s="9">
        <v>3714.144153487166</v>
      </c>
      <c r="L243" s="12">
        <v>-81.936738397718727</v>
      </c>
      <c r="M243" s="9">
        <v>4692</v>
      </c>
      <c r="N243" s="9">
        <v>4728</v>
      </c>
      <c r="O243" s="9">
        <v>36</v>
      </c>
      <c r="P243" s="13" t="s">
        <v>40</v>
      </c>
      <c r="Q243" s="11">
        <f>IF(AND(L243&gt;=0,O243&gt;=0,L243&gt;O243),1,IF(AND(L243&gt;=0,O243&lt;=0),1,IF(AND(L243&lt;0,O243&lt;0,L243&gt;O243),1,0)))</f>
        <v>0</v>
      </c>
      <c r="R243" s="9">
        <v>667</v>
      </c>
      <c r="S243" s="14">
        <v>0.14792636948325572</v>
      </c>
      <c r="T243" s="15">
        <v>7714</v>
      </c>
      <c r="U243" s="9">
        <v>-50.607985480943739</v>
      </c>
      <c r="V243" s="9">
        <v>12</v>
      </c>
      <c r="W243" s="9">
        <v>2</v>
      </c>
      <c r="X243" s="9">
        <v>727.60798548094374</v>
      </c>
      <c r="Y243" s="16">
        <v>0.16101083989399065</v>
      </c>
      <c r="Z243" s="11">
        <f>IF(Y243&lt;4%,1,0)</f>
        <v>0</v>
      </c>
      <c r="AA243" s="11">
        <f>IF(Y243&gt;5%,0,1)</f>
        <v>0</v>
      </c>
      <c r="AB243" s="17">
        <v>5.23</v>
      </c>
      <c r="AC243" s="18">
        <v>78.317896058676254</v>
      </c>
      <c r="AD243" s="11">
        <f>IF(AC243&gt;120,2,IF(AC243&gt;100,1,0))</f>
        <v>0</v>
      </c>
      <c r="AE243" s="9">
        <v>23743.418159906651</v>
      </c>
      <c r="AF243" s="9">
        <v>98.659993825070359</v>
      </c>
      <c r="AG243" s="9">
        <v>3765.6000000000004</v>
      </c>
      <c r="AH243" s="9">
        <v>76.605981887981571</v>
      </c>
      <c r="AI243" s="18">
        <v>77.646449100542441</v>
      </c>
      <c r="AJ243" s="11">
        <f>IF(AI243&gt;120,2,IF(AI243&lt;100,0,1))</f>
        <v>0</v>
      </c>
    </row>
    <row r="244" spans="1:36" ht="18" x14ac:dyDescent="0.25">
      <c r="A244" s="19" t="s">
        <v>233</v>
      </c>
      <c r="B244" s="19" t="s">
        <v>234</v>
      </c>
      <c r="C244" s="9">
        <v>8624</v>
      </c>
      <c r="D244" s="9">
        <v>8340</v>
      </c>
      <c r="E244" s="10">
        <v>-284</v>
      </c>
      <c r="F244" s="11">
        <f>IF(E244&gt;0,1,0)</f>
        <v>0</v>
      </c>
      <c r="G244" s="9">
        <v>8420</v>
      </c>
      <c r="H244" s="9">
        <v>7130</v>
      </c>
      <c r="I244" s="53">
        <f>IF(H244&gt;G244,1,0)</f>
        <v>0</v>
      </c>
      <c r="J244" s="9">
        <v>4287.7084981421558</v>
      </c>
      <c r="K244" s="9">
        <v>4146.5084501977708</v>
      </c>
      <c r="L244" s="12">
        <v>-141.20004794438501</v>
      </c>
      <c r="M244" s="9">
        <v>5364</v>
      </c>
      <c r="N244" s="9">
        <v>5341</v>
      </c>
      <c r="O244" s="9">
        <v>-23</v>
      </c>
      <c r="P244" s="13" t="s">
        <v>40</v>
      </c>
      <c r="Q244" s="11">
        <f>IF(AND(L244&gt;=0,O244&gt;=0,L244&gt;O244),1,IF(AND(L244&gt;=0,O244&lt;=0),1,IF(AND(L244&lt;0,O244&lt;0,L244&gt;O244),1,0)))</f>
        <v>0</v>
      </c>
      <c r="R244" s="9">
        <v>481</v>
      </c>
      <c r="S244" s="14">
        <v>0.10188519381486973</v>
      </c>
      <c r="T244" s="15">
        <v>8343</v>
      </c>
      <c r="U244" s="9">
        <v>-74.577490111470695</v>
      </c>
      <c r="V244" s="9">
        <v>5</v>
      </c>
      <c r="W244" s="9">
        <v>5.333333333333333</v>
      </c>
      <c r="X244" s="9">
        <v>555.24415677813738</v>
      </c>
      <c r="Y244" s="16">
        <v>0.1176198609189671</v>
      </c>
      <c r="Z244" s="11">
        <f>IF(Y244&lt;4%,1,0)</f>
        <v>0</v>
      </c>
      <c r="AA244" s="11">
        <f>IF(Y244&gt;5%,0,1)</f>
        <v>0</v>
      </c>
      <c r="AB244" s="17">
        <v>5.4950000000000001</v>
      </c>
      <c r="AC244" s="18">
        <v>82.28620245553077</v>
      </c>
      <c r="AD244" s="11">
        <f>IF(AC244&gt;120,2,IF(AC244&gt;100,1,0))</f>
        <v>0</v>
      </c>
      <c r="AE244" s="9">
        <v>24798.474848677244</v>
      </c>
      <c r="AF244" s="9">
        <v>103.04402504156033</v>
      </c>
      <c r="AG244" s="9">
        <v>3956.3999999999996</v>
      </c>
      <c r="AH244" s="9">
        <v>80.487546935842943</v>
      </c>
      <c r="AI244" s="18">
        <v>78.109863141875749</v>
      </c>
      <c r="AJ244" s="11">
        <f>IF(AI244&gt;120,2,IF(AI244&lt;100,0,1))</f>
        <v>0</v>
      </c>
    </row>
    <row r="245" spans="1:36" ht="18" x14ac:dyDescent="0.25">
      <c r="A245" s="19" t="s">
        <v>235</v>
      </c>
      <c r="B245" s="19" t="s">
        <v>236</v>
      </c>
      <c r="C245" s="9">
        <v>1823</v>
      </c>
      <c r="D245" s="9">
        <v>1811</v>
      </c>
      <c r="E245" s="10">
        <v>-12</v>
      </c>
      <c r="F245" s="11">
        <f>IF(E245&gt;0,1,0)</f>
        <v>0</v>
      </c>
      <c r="G245" s="9">
        <v>1730</v>
      </c>
      <c r="H245" s="9">
        <v>1350</v>
      </c>
      <c r="I245" s="53">
        <f>IF(H245&gt;G245,1,0)</f>
        <v>0</v>
      </c>
      <c r="J245" s="9">
        <v>924.36702428006777</v>
      </c>
      <c r="K245" s="9">
        <v>918.28232636928283</v>
      </c>
      <c r="L245" s="12">
        <v>-6.0846979107849393</v>
      </c>
      <c r="M245" s="9">
        <v>1175</v>
      </c>
      <c r="N245" s="9">
        <v>1180</v>
      </c>
      <c r="O245" s="9">
        <v>5</v>
      </c>
      <c r="P245" s="13" t="s">
        <v>40</v>
      </c>
      <c r="Q245" s="11">
        <f>IF(AND(L245&gt;=0,O245&gt;=0,L245&gt;O245),1,IF(AND(L245&gt;=0,O245&lt;=0),1,IF(AND(L245&lt;0,O245&lt;0,L245&gt;O245),1,0)))</f>
        <v>0</v>
      </c>
      <c r="R245" s="9">
        <v>101</v>
      </c>
      <c r="S245" s="14">
        <v>9.3259464450600182E-2</v>
      </c>
      <c r="T245" s="15">
        <v>1771</v>
      </c>
      <c r="U245" s="9">
        <v>7.0988142292490117</v>
      </c>
      <c r="V245" s="9">
        <v>3</v>
      </c>
      <c r="W245" s="9">
        <v>4.666666666666667</v>
      </c>
      <c r="X245" s="9">
        <v>92.234519104084313</v>
      </c>
      <c r="Y245" s="16">
        <v>8.5297027531520644E-2</v>
      </c>
      <c r="Z245" s="11">
        <f>IF(Y245&lt;4%,1,0)</f>
        <v>0</v>
      </c>
      <c r="AA245" s="11">
        <f>IF(Y245&gt;5%,0,1)</f>
        <v>0</v>
      </c>
      <c r="AB245" s="17">
        <v>5</v>
      </c>
      <c r="AC245" s="18">
        <v>74.873705601028902</v>
      </c>
      <c r="AD245" s="11">
        <f>IF(AC245&gt;120,2,IF(AC245&gt;100,1,0))</f>
        <v>0</v>
      </c>
      <c r="AE245" s="9">
        <v>24627.199818892735</v>
      </c>
      <c r="AF245" s="9">
        <v>102.3323333522204</v>
      </c>
      <c r="AG245" s="9">
        <v>3720</v>
      </c>
      <c r="AH245" s="9">
        <v>75.678312253901467</v>
      </c>
      <c r="AI245" s="18">
        <v>73.953470789552171</v>
      </c>
      <c r="AJ245" s="11">
        <f>IF(AI245&gt;120,2,IF(AI245&lt;100,0,1))</f>
        <v>0</v>
      </c>
    </row>
    <row r="246" spans="1:36" ht="18" x14ac:dyDescent="0.25">
      <c r="A246" s="19" t="s">
        <v>241</v>
      </c>
      <c r="B246" s="19" t="s">
        <v>242</v>
      </c>
      <c r="C246" s="9">
        <v>3492</v>
      </c>
      <c r="D246" s="9">
        <v>3467</v>
      </c>
      <c r="E246" s="10">
        <v>-25</v>
      </c>
      <c r="F246" s="11">
        <f>IF(E246&gt;0,1,0)</f>
        <v>0</v>
      </c>
      <c r="G246" s="9">
        <v>3500</v>
      </c>
      <c r="H246" s="9">
        <v>3210</v>
      </c>
      <c r="I246" s="53">
        <f>IF(H246&gt;G246,1,0)</f>
        <v>0</v>
      </c>
      <c r="J246" s="9">
        <v>1592.4361445783134</v>
      </c>
      <c r="K246" s="9">
        <v>1581.0355421686747</v>
      </c>
      <c r="L246" s="12">
        <v>-11.400602409638623</v>
      </c>
      <c r="M246" s="9">
        <v>1831</v>
      </c>
      <c r="N246" s="9">
        <v>1843</v>
      </c>
      <c r="O246" s="9">
        <v>12</v>
      </c>
      <c r="P246" s="13" t="s">
        <v>40</v>
      </c>
      <c r="Q246" s="11">
        <f>IF(AND(L246&gt;=0,O246&gt;=0,L246&gt;O246),1,IF(AND(L246&gt;=0,O246&lt;=0),1,IF(AND(L246&lt;0,O246&lt;0,L246&gt;O246),1,0)))</f>
        <v>0</v>
      </c>
      <c r="R246" s="9">
        <v>128</v>
      </c>
      <c r="S246" s="14">
        <v>7.6509264793783616E-2</v>
      </c>
      <c r="T246" s="15">
        <v>3320</v>
      </c>
      <c r="U246" s="9">
        <v>-6.8403614457831328</v>
      </c>
      <c r="V246" s="9">
        <v>9</v>
      </c>
      <c r="W246" s="9">
        <v>1</v>
      </c>
      <c r="X246" s="9">
        <v>142.84036144578315</v>
      </c>
      <c r="Y246" s="16">
        <v>8.4973445238419473E-2</v>
      </c>
      <c r="Z246" s="11">
        <f>IF(Y246&lt;4%,1,0)</f>
        <v>0</v>
      </c>
      <c r="AA246" s="11">
        <f>IF(Y246&gt;5%,0,1)</f>
        <v>0</v>
      </c>
      <c r="AB246" s="17">
        <v>5.0199999999999996</v>
      </c>
      <c r="AC246" s="18">
        <v>75.173200423433016</v>
      </c>
      <c r="AD246" s="11">
        <f>IF(AC246&gt;120,2,IF(AC246&gt;100,1,0))</f>
        <v>0</v>
      </c>
      <c r="AE246" s="9">
        <v>22123.01141000503</v>
      </c>
      <c r="AF246" s="9">
        <v>91.926788064100649</v>
      </c>
      <c r="AG246" s="9">
        <v>3493.3176000000003</v>
      </c>
      <c r="AH246" s="9">
        <v>71.066768853454221</v>
      </c>
      <c r="AI246" s="18">
        <v>77.308008198762792</v>
      </c>
      <c r="AJ246" s="11">
        <f>IF(AI246&gt;120,2,IF(AI246&lt;100,0,1))</f>
        <v>0</v>
      </c>
    </row>
    <row r="247" spans="1:36" ht="18" x14ac:dyDescent="0.25">
      <c r="A247" s="19" t="s">
        <v>243</v>
      </c>
      <c r="B247" s="19" t="s">
        <v>244</v>
      </c>
      <c r="C247" s="9">
        <v>7410</v>
      </c>
      <c r="D247" s="9">
        <v>7297</v>
      </c>
      <c r="E247" s="10">
        <v>-113</v>
      </c>
      <c r="F247" s="11">
        <f>IF(E247&gt;0,1,0)</f>
        <v>0</v>
      </c>
      <c r="G247" s="9">
        <v>7390</v>
      </c>
      <c r="H247" s="9">
        <v>6540</v>
      </c>
      <c r="I247" s="53">
        <f>IF(H247&gt;G247,1,0)</f>
        <v>0</v>
      </c>
      <c r="J247" s="9">
        <v>3638.5104914411927</v>
      </c>
      <c r="K247" s="9">
        <v>3583.0244340143568</v>
      </c>
      <c r="L247" s="12">
        <v>-55.486057426835941</v>
      </c>
      <c r="M247" s="9">
        <v>4627</v>
      </c>
      <c r="N247" s="9">
        <v>4763</v>
      </c>
      <c r="O247" s="9">
        <v>136</v>
      </c>
      <c r="P247" s="13" t="s">
        <v>40</v>
      </c>
      <c r="Q247" s="11">
        <f>IF(AND(L247&gt;=0,O247&gt;=0,L247&gt;O247),1,IF(AND(L247&gt;=0,O247&lt;=0),1,IF(AND(L247&lt;0,O247&lt;0,L247&gt;O247),1,0)))</f>
        <v>0</v>
      </c>
      <c r="R247" s="9">
        <v>633</v>
      </c>
      <c r="S247" s="14">
        <v>0.14786264891380518</v>
      </c>
      <c r="T247" s="15">
        <v>7244</v>
      </c>
      <c r="U247" s="9">
        <v>-42.22832689122032</v>
      </c>
      <c r="V247" s="9">
        <v>11</v>
      </c>
      <c r="W247" s="9">
        <v>7.666666666666667</v>
      </c>
      <c r="X247" s="9">
        <v>678.56166022455375</v>
      </c>
      <c r="Y247" s="16">
        <v>0.15838208828084194</v>
      </c>
      <c r="Z247" s="11">
        <f>IF(Y247&lt;4%,1,0)</f>
        <v>0</v>
      </c>
      <c r="AA247" s="11">
        <f>IF(Y247&gt;5%,0,1)</f>
        <v>0</v>
      </c>
      <c r="AB247" s="17">
        <v>5.085</v>
      </c>
      <c r="AC247" s="18">
        <v>76.146558596246408</v>
      </c>
      <c r="AD247" s="11">
        <f>IF(AC247&gt;120,2,IF(AC247&gt;100,1,0))</f>
        <v>0</v>
      </c>
      <c r="AE247" s="9">
        <v>27091.066640471672</v>
      </c>
      <c r="AF247" s="9">
        <v>112.57033210057456</v>
      </c>
      <c r="AG247" s="9">
        <v>3652.0469999999996</v>
      </c>
      <c r="AH247" s="9">
        <v>74.295901406431213</v>
      </c>
      <c r="AI247" s="18">
        <v>65.999540038713278</v>
      </c>
      <c r="AJ247" s="11">
        <f>IF(AI247&gt;120,2,IF(AI247&lt;100,0,1))</f>
        <v>0</v>
      </c>
    </row>
    <row r="248" spans="1:36" ht="18" x14ac:dyDescent="0.25">
      <c r="A248" s="19" t="s">
        <v>245</v>
      </c>
      <c r="B248" s="19" t="s">
        <v>246</v>
      </c>
      <c r="C248" s="9">
        <v>1713</v>
      </c>
      <c r="D248" s="9">
        <v>1702</v>
      </c>
      <c r="E248" s="10">
        <v>-11</v>
      </c>
      <c r="F248" s="11">
        <f>IF(E248&gt;0,1,0)</f>
        <v>0</v>
      </c>
      <c r="G248" s="9">
        <v>1690</v>
      </c>
      <c r="H248" s="9">
        <v>1430</v>
      </c>
      <c r="I248" s="53">
        <f>IF(H248&gt;G248,1,0)</f>
        <v>0</v>
      </c>
      <c r="J248" s="9">
        <v>781.75825471698113</v>
      </c>
      <c r="K248" s="9">
        <v>776.73820754716985</v>
      </c>
      <c r="L248" s="12">
        <v>-5.0200471698112779</v>
      </c>
      <c r="M248" s="9">
        <v>944</v>
      </c>
      <c r="N248" s="9">
        <v>948</v>
      </c>
      <c r="O248" s="9">
        <v>4</v>
      </c>
      <c r="P248" s="13" t="s">
        <v>40</v>
      </c>
      <c r="Q248" s="11">
        <f>IF(AND(L248&gt;=0,O248&gt;=0,L248&gt;O248),1,IF(AND(L248&gt;=0,O248&lt;=0),1,IF(AND(L248&lt;0,O248&lt;0,L248&gt;O248),1,0)))</f>
        <v>0</v>
      </c>
      <c r="R248" s="9">
        <v>93</v>
      </c>
      <c r="S248" s="14">
        <v>0.10242290748898679</v>
      </c>
      <c r="T248" s="15">
        <v>1696</v>
      </c>
      <c r="U248" s="9">
        <v>0.45636792452830188</v>
      </c>
      <c r="V248" s="9">
        <v>2</v>
      </c>
      <c r="W248" s="9">
        <v>1.3333333333333333</v>
      </c>
      <c r="X248" s="9">
        <v>93.210298742138363</v>
      </c>
      <c r="Y248" s="16">
        <v>0.10257919890917648</v>
      </c>
      <c r="Z248" s="11">
        <f>IF(Y248&lt;4%,1,0)</f>
        <v>0</v>
      </c>
      <c r="AA248" s="11">
        <f>IF(Y248&gt;5%,0,1)</f>
        <v>0</v>
      </c>
      <c r="AB248" s="17">
        <v>5.26</v>
      </c>
      <c r="AC248" s="18">
        <v>78.767138292282411</v>
      </c>
      <c r="AD248" s="11">
        <f>IF(AC248&gt;120,2,IF(AC248&gt;100,1,0))</f>
        <v>0</v>
      </c>
      <c r="AE248" s="9">
        <v>25325.552542023652</v>
      </c>
      <c r="AF248" s="9">
        <v>105.23416807912429</v>
      </c>
      <c r="AG248" s="9">
        <v>3890.7168000000001</v>
      </c>
      <c r="AH248" s="9">
        <v>79.151312065026971</v>
      </c>
      <c r="AI248" s="18">
        <v>75.214460768591877</v>
      </c>
      <c r="AJ248" s="11">
        <f>IF(AI248&gt;120,2,IF(AI248&lt;100,0,1))</f>
        <v>0</v>
      </c>
    </row>
    <row r="249" spans="1:36" ht="18" x14ac:dyDescent="0.25">
      <c r="A249" s="19" t="s">
        <v>249</v>
      </c>
      <c r="B249" s="19" t="s">
        <v>250</v>
      </c>
      <c r="C249" s="9">
        <v>4623</v>
      </c>
      <c r="D249" s="9">
        <v>4606</v>
      </c>
      <c r="E249" s="10">
        <v>-17</v>
      </c>
      <c r="F249" s="11">
        <f>IF(E249&gt;0,1,0)</f>
        <v>0</v>
      </c>
      <c r="G249" s="9">
        <v>4550</v>
      </c>
      <c r="H249" s="9">
        <v>4160</v>
      </c>
      <c r="I249" s="53">
        <f>IF(H249&gt;G249,1,0)</f>
        <v>0</v>
      </c>
      <c r="J249" s="9">
        <v>1997.1034937376403</v>
      </c>
      <c r="K249" s="9">
        <v>1989.7596132718086</v>
      </c>
      <c r="L249" s="12">
        <v>-7.3438804658317167</v>
      </c>
      <c r="M249" s="9">
        <v>2394</v>
      </c>
      <c r="N249" s="9">
        <v>2430</v>
      </c>
      <c r="O249" s="9">
        <v>36</v>
      </c>
      <c r="P249" s="13" t="s">
        <v>40</v>
      </c>
      <c r="Q249" s="11">
        <f>IF(AND(L249&gt;=0,O249&gt;=0,L249&gt;O249),1,IF(AND(L249&gt;=0,O249&lt;=0),1,IF(AND(L249&lt;0,O249&lt;0,L249&gt;O249),1,0)))</f>
        <v>0</v>
      </c>
      <c r="R249" s="9">
        <v>150</v>
      </c>
      <c r="S249" s="14">
        <v>6.9767441860465115E-2</v>
      </c>
      <c r="T249" s="15">
        <v>4551</v>
      </c>
      <c r="U249" s="9">
        <v>20.735662491760053</v>
      </c>
      <c r="V249" s="9">
        <v>14</v>
      </c>
      <c r="W249" s="9">
        <v>0.66666666666666663</v>
      </c>
      <c r="X249" s="9">
        <v>142.59767084157329</v>
      </c>
      <c r="Y249" s="16">
        <v>6.5915718416751895E-2</v>
      </c>
      <c r="Z249" s="11">
        <f>IF(Y249&lt;4%,1,0)</f>
        <v>0</v>
      </c>
      <c r="AA249" s="11">
        <f>IF(Y249&gt;5%,0,1)</f>
        <v>0</v>
      </c>
      <c r="AB249" s="17">
        <v>5.6849999999999996</v>
      </c>
      <c r="AC249" s="18">
        <v>85.131403268369866</v>
      </c>
      <c r="AD249" s="11">
        <f>IF(AC249&gt;120,2,IF(AC249&gt;100,1,0))</f>
        <v>0</v>
      </c>
      <c r="AE249" s="9">
        <v>24676.978891376311</v>
      </c>
      <c r="AF249" s="9">
        <v>102.53917816920386</v>
      </c>
      <c r="AG249" s="9">
        <v>4024.9799999999996</v>
      </c>
      <c r="AH249" s="9">
        <v>81.882713240781797</v>
      </c>
      <c r="AI249" s="18">
        <v>79.855051213365456</v>
      </c>
      <c r="AJ249" s="11">
        <f>IF(AI249&gt;120,2,IF(AI249&lt;100,0,1))</f>
        <v>0</v>
      </c>
    </row>
    <row r="250" spans="1:36" ht="18" x14ac:dyDescent="0.25">
      <c r="A250" s="19" t="s">
        <v>255</v>
      </c>
      <c r="B250" s="19" t="s">
        <v>256</v>
      </c>
      <c r="C250" s="9">
        <v>1766</v>
      </c>
      <c r="D250" s="9">
        <v>1743</v>
      </c>
      <c r="E250" s="10">
        <v>-23</v>
      </c>
      <c r="F250" s="11">
        <f>IF(E250&gt;0,1,0)</f>
        <v>0</v>
      </c>
      <c r="G250" s="9">
        <v>1710</v>
      </c>
      <c r="H250" s="9">
        <v>1370</v>
      </c>
      <c r="I250" s="53">
        <f>IF(H250&gt;G250,1,0)</f>
        <v>0</v>
      </c>
      <c r="J250" s="9">
        <v>830.41066364152016</v>
      </c>
      <c r="K250" s="9">
        <v>819.59557572319909</v>
      </c>
      <c r="L250" s="12">
        <v>-10.815087918321069</v>
      </c>
      <c r="M250" s="9">
        <v>1033</v>
      </c>
      <c r="N250" s="9">
        <v>1046</v>
      </c>
      <c r="O250" s="9">
        <v>13</v>
      </c>
      <c r="P250" s="13" t="s">
        <v>40</v>
      </c>
      <c r="Q250" s="11">
        <f>IF(AND(L250&gt;=0,O250&gt;=0,L250&gt;O250),1,IF(AND(L250&gt;=0,O250&lt;=0),1,IF(AND(L250&lt;0,O250&lt;0,L250&gt;O250),1,0)))</f>
        <v>0</v>
      </c>
      <c r="R250" s="9">
        <v>76</v>
      </c>
      <c r="S250" s="14">
        <v>8.11965811965812E-2</v>
      </c>
      <c r="T250" s="15">
        <v>1763</v>
      </c>
      <c r="U250" s="9">
        <v>-4.702212138400454</v>
      </c>
      <c r="V250" s="9">
        <v>7</v>
      </c>
      <c r="W250" s="9">
        <v>1</v>
      </c>
      <c r="X250" s="9">
        <v>86.702212138400455</v>
      </c>
      <c r="Y250" s="16">
        <v>9.2040564902760566E-2</v>
      </c>
      <c r="Z250" s="11">
        <f>IF(Y250&lt;4%,1,0)</f>
        <v>0</v>
      </c>
      <c r="AA250" s="11">
        <f>IF(Y250&gt;5%,0,1)</f>
        <v>0</v>
      </c>
      <c r="AB250" s="17">
        <v>5.6849999999999996</v>
      </c>
      <c r="AC250" s="18">
        <v>85.131403268369866</v>
      </c>
      <c r="AD250" s="11">
        <f>IF(AC250&gt;120,2,IF(AC250&gt;100,1,0))</f>
        <v>0</v>
      </c>
      <c r="AE250" s="9">
        <v>23229.576877148738</v>
      </c>
      <c r="AF250" s="9">
        <v>96.524851469300927</v>
      </c>
      <c r="AG250" s="9">
        <v>4024.9799999999996</v>
      </c>
      <c r="AH250" s="9">
        <v>81.882713240781797</v>
      </c>
      <c r="AI250" s="18">
        <v>84.83070628378438</v>
      </c>
      <c r="AJ250" s="11">
        <f>IF(AI250&gt;120,2,IF(AI250&lt;100,0,1))</f>
        <v>0</v>
      </c>
    </row>
    <row r="251" spans="1:36" ht="18" x14ac:dyDescent="0.25">
      <c r="A251" s="19" t="s">
        <v>259</v>
      </c>
      <c r="B251" s="19" t="s">
        <v>260</v>
      </c>
      <c r="C251" s="9">
        <v>668</v>
      </c>
      <c r="D251" s="9">
        <v>666</v>
      </c>
      <c r="E251" s="10">
        <v>-2</v>
      </c>
      <c r="F251" s="11">
        <f>IF(E251&gt;0,1,0)</f>
        <v>0</v>
      </c>
      <c r="G251" s="9">
        <v>650</v>
      </c>
      <c r="H251" s="9">
        <v>520</v>
      </c>
      <c r="I251" s="53">
        <f>IF(H251&gt;G251,1,0)</f>
        <v>0</v>
      </c>
      <c r="J251" s="9">
        <v>320.76219512195121</v>
      </c>
      <c r="K251" s="9">
        <v>319.80182926829264</v>
      </c>
      <c r="L251" s="12">
        <v>-0.96036585365857263</v>
      </c>
      <c r="M251" s="9">
        <v>408</v>
      </c>
      <c r="N251" s="9">
        <v>409</v>
      </c>
      <c r="O251" s="9">
        <v>1</v>
      </c>
      <c r="P251" s="13" t="s">
        <v>40</v>
      </c>
      <c r="Q251" s="11">
        <f>IF(AND(L251&gt;=0,O251&gt;=0,L251&gt;O251),1,IF(AND(L251&gt;=0,O251&lt;=0),1,IF(AND(L251&lt;0,O251&lt;0,L251&gt;O251),1,0)))</f>
        <v>0</v>
      </c>
      <c r="R251" s="9">
        <v>40</v>
      </c>
      <c r="S251" s="14">
        <v>0.10989010989010989</v>
      </c>
      <c r="T251" s="15">
        <v>656</v>
      </c>
      <c r="U251" s="9">
        <v>0.96036585365853655</v>
      </c>
      <c r="V251" s="9">
        <v>0</v>
      </c>
      <c r="W251" s="9">
        <v>0</v>
      </c>
      <c r="X251" s="9">
        <v>39.039634146341463</v>
      </c>
      <c r="Y251" s="16">
        <v>0.10725174216027875</v>
      </c>
      <c r="Z251" s="11">
        <f>IF(Y251&lt;4%,1,0)</f>
        <v>0</v>
      </c>
      <c r="AA251" s="11">
        <f>IF(Y251&gt;5%,0,1)</f>
        <v>0</v>
      </c>
      <c r="AB251" s="17">
        <v>5.6849999999999996</v>
      </c>
      <c r="AC251" s="18">
        <v>85.131403268369866</v>
      </c>
      <c r="AD251" s="11">
        <f>IF(AC251&gt;120,2,IF(AC251&gt;100,1,0))</f>
        <v>0</v>
      </c>
      <c r="AE251" s="9">
        <v>24869.140879234448</v>
      </c>
      <c r="AF251" s="9">
        <v>103.33766052788593</v>
      </c>
      <c r="AG251" s="9">
        <v>4024.9799999999996</v>
      </c>
      <c r="AH251" s="9">
        <v>81.882713240781797</v>
      </c>
      <c r="AI251" s="18">
        <v>79.238017217048892</v>
      </c>
      <c r="AJ251" s="11">
        <f>IF(AI251&gt;120,2,IF(AI251&lt;100,0,1))</f>
        <v>0</v>
      </c>
    </row>
    <row r="252" spans="1:36" ht="18" x14ac:dyDescent="0.25">
      <c r="A252" s="19" t="s">
        <v>261</v>
      </c>
      <c r="B252" s="19" t="s">
        <v>262</v>
      </c>
      <c r="C252" s="9">
        <v>4841</v>
      </c>
      <c r="D252" s="9">
        <v>4694</v>
      </c>
      <c r="E252" s="10">
        <v>-147</v>
      </c>
      <c r="F252" s="11">
        <f>IF(E252&gt;0,1,0)</f>
        <v>0</v>
      </c>
      <c r="G252" s="9">
        <v>4720</v>
      </c>
      <c r="H252" s="9">
        <v>3860</v>
      </c>
      <c r="I252" s="53">
        <f>IF(H252&gt;G252,1,0)</f>
        <v>0</v>
      </c>
      <c r="J252" s="9">
        <v>2516.5761843790015</v>
      </c>
      <c r="K252" s="9">
        <v>2440.1587708066581</v>
      </c>
      <c r="L252" s="12">
        <v>-76.417413572343321</v>
      </c>
      <c r="M252" s="9">
        <v>3189</v>
      </c>
      <c r="N252" s="9">
        <v>3195</v>
      </c>
      <c r="O252" s="9">
        <v>6</v>
      </c>
      <c r="P252" s="13" t="s">
        <v>40</v>
      </c>
      <c r="Q252" s="11">
        <f>IF(AND(L252&gt;=0,O252&gt;=0,L252&gt;O252),1,IF(AND(L252&gt;=0,O252&lt;=0),1,IF(AND(L252&lt;0,O252&lt;0,L252&gt;O252),1,0)))</f>
        <v>0</v>
      </c>
      <c r="R252" s="9">
        <v>377</v>
      </c>
      <c r="S252" s="14">
        <v>0.13035961272475796</v>
      </c>
      <c r="T252" s="15">
        <v>4686</v>
      </c>
      <c r="U252" s="9">
        <v>-48.865556978233037</v>
      </c>
      <c r="V252" s="9">
        <v>4</v>
      </c>
      <c r="W252" s="9">
        <v>0</v>
      </c>
      <c r="X252" s="9">
        <v>429.86555697823303</v>
      </c>
      <c r="Y252" s="16">
        <v>0.1484342392880639</v>
      </c>
      <c r="Z252" s="11">
        <f>IF(Y252&lt;4%,1,0)</f>
        <v>0</v>
      </c>
      <c r="AA252" s="11">
        <f>IF(Y252&gt;5%,0,1)</f>
        <v>0</v>
      </c>
      <c r="AB252" s="17">
        <v>5.1150000000000002</v>
      </c>
      <c r="AC252" s="18">
        <v>76.595800829852578</v>
      </c>
      <c r="AD252" s="11">
        <f>IF(AC252&gt;120,2,IF(AC252&gt;100,1,0))</f>
        <v>0</v>
      </c>
      <c r="AE252" s="9">
        <v>25516.83444944473</v>
      </c>
      <c r="AF252" s="9">
        <v>106.02899347780588</v>
      </c>
      <c r="AG252" s="9">
        <v>3627.8648999999996</v>
      </c>
      <c r="AH252" s="9">
        <v>73.803949655152962</v>
      </c>
      <c r="AI252" s="18">
        <v>69.607328367784319</v>
      </c>
      <c r="AJ252" s="11">
        <f>IF(AI252&gt;120,2,IF(AI252&lt;100,0,1))</f>
        <v>0</v>
      </c>
    </row>
    <row r="253" spans="1:36" ht="18" x14ac:dyDescent="0.25">
      <c r="A253" s="19" t="s">
        <v>263</v>
      </c>
      <c r="B253" s="19" t="s">
        <v>264</v>
      </c>
      <c r="C253" s="9">
        <v>18048</v>
      </c>
      <c r="D253" s="9">
        <v>17562</v>
      </c>
      <c r="E253" s="10">
        <v>-486</v>
      </c>
      <c r="F253" s="11">
        <f>IF(E253&gt;0,1,0)</f>
        <v>0</v>
      </c>
      <c r="G253" s="9">
        <v>17590</v>
      </c>
      <c r="H253" s="9">
        <v>14380</v>
      </c>
      <c r="I253" s="53">
        <f>IF(H253&gt;G253,1,0)</f>
        <v>0</v>
      </c>
      <c r="J253" s="9">
        <v>9371.0769230769238</v>
      </c>
      <c r="K253" s="9">
        <v>9118.7307692307695</v>
      </c>
      <c r="L253" s="12">
        <v>-252.34615384615427</v>
      </c>
      <c r="M253" s="9">
        <v>11565</v>
      </c>
      <c r="N253" s="9">
        <v>11494</v>
      </c>
      <c r="O253" s="9">
        <v>-71</v>
      </c>
      <c r="P253" s="13" t="s">
        <v>40</v>
      </c>
      <c r="Q253" s="11">
        <f>IF(AND(L253&gt;=0,O253&gt;=0,L253&gt;O253),1,IF(AND(L253&gt;=0,O253&lt;=0),1,IF(AND(L253&lt;0,O253&lt;0,L253&gt;O253),1,0)))</f>
        <v>0</v>
      </c>
      <c r="R253" s="9">
        <v>1472</v>
      </c>
      <c r="S253" s="14">
        <v>0.13528168366878043</v>
      </c>
      <c r="T253" s="15">
        <v>17732</v>
      </c>
      <c r="U253" s="9">
        <v>-153.69230769230771</v>
      </c>
      <c r="V253" s="9">
        <v>36</v>
      </c>
      <c r="W253" s="9">
        <v>81.333333333333329</v>
      </c>
      <c r="X253" s="9">
        <v>1580.3589743589744</v>
      </c>
      <c r="Y253" s="16">
        <v>0.1458478765520326</v>
      </c>
      <c r="Z253" s="11">
        <f>IF(Y253&lt;4%,1,0)</f>
        <v>0</v>
      </c>
      <c r="AA253" s="11">
        <f>IF(Y253&gt;5%,0,1)</f>
        <v>0</v>
      </c>
      <c r="AB253" s="17">
        <v>5.29</v>
      </c>
      <c r="AC253" s="18">
        <v>79.216380525888582</v>
      </c>
      <c r="AD253" s="11">
        <f>IF(AC253&gt;120,2,IF(AC253&gt;100,1,0))</f>
        <v>0</v>
      </c>
      <c r="AE253" s="9">
        <v>23965.129547234308</v>
      </c>
      <c r="AF253" s="9">
        <v>99.581261519442648</v>
      </c>
      <c r="AG253" s="9">
        <v>3993.5268000000001</v>
      </c>
      <c r="AH253" s="9">
        <v>81.242840904495679</v>
      </c>
      <c r="AI253" s="18">
        <v>81.584466459719934</v>
      </c>
      <c r="AJ253" s="11">
        <f>IF(AI253&gt;120,2,IF(AI253&lt;100,0,1))</f>
        <v>0</v>
      </c>
    </row>
    <row r="254" spans="1:36" ht="18" x14ac:dyDescent="0.25">
      <c r="A254" s="19" t="s">
        <v>265</v>
      </c>
      <c r="B254" s="19" t="s">
        <v>266</v>
      </c>
      <c r="C254" s="9">
        <v>1807</v>
      </c>
      <c r="D254" s="9">
        <v>1676</v>
      </c>
      <c r="E254" s="10">
        <v>-131</v>
      </c>
      <c r="F254" s="11">
        <f>IF(E254&gt;0,1,0)</f>
        <v>0</v>
      </c>
      <c r="G254" s="9">
        <v>1710</v>
      </c>
      <c r="H254" s="9">
        <v>1380</v>
      </c>
      <c r="I254" s="53">
        <f>IF(H254&gt;G254,1,0)</f>
        <v>0</v>
      </c>
      <c r="J254" s="9">
        <v>934.23876063183479</v>
      </c>
      <c r="K254" s="9">
        <v>866.5103280680438</v>
      </c>
      <c r="L254" s="12">
        <v>-67.728432563790989</v>
      </c>
      <c r="M254" s="9">
        <v>1202</v>
      </c>
      <c r="N254" s="9">
        <v>1205</v>
      </c>
      <c r="O254" s="9">
        <v>3</v>
      </c>
      <c r="P254" s="13" t="s">
        <v>40</v>
      </c>
      <c r="Q254" s="11">
        <f>IF(AND(L254&gt;=0,O254&gt;=0,L254&gt;O254),1,IF(AND(L254&gt;=0,O254&lt;=0),1,IF(AND(L254&lt;0,O254&lt;0,L254&gt;O254),1,0)))</f>
        <v>0</v>
      </c>
      <c r="R254" s="9">
        <v>184</v>
      </c>
      <c r="S254" s="14">
        <v>0.16457960644007155</v>
      </c>
      <c r="T254" s="15">
        <v>1646</v>
      </c>
      <c r="U254" s="9">
        <v>-19.12940461725395</v>
      </c>
      <c r="V254" s="9">
        <v>1</v>
      </c>
      <c r="W254" s="9">
        <v>0</v>
      </c>
      <c r="X254" s="9">
        <v>204.12940461725395</v>
      </c>
      <c r="Y254" s="16">
        <v>0.18242127311640211</v>
      </c>
      <c r="Z254" s="11">
        <f>IF(Y254&lt;4%,1,0)</f>
        <v>0</v>
      </c>
      <c r="AA254" s="11">
        <f>IF(Y254&gt;5%,0,1)</f>
        <v>0</v>
      </c>
      <c r="AB254" s="17">
        <v>5.23</v>
      </c>
      <c r="AC254" s="18">
        <v>78.317896058676254</v>
      </c>
      <c r="AD254" s="11">
        <f>IF(AC254&gt;120,2,IF(AC254&gt;100,1,0))</f>
        <v>0</v>
      </c>
      <c r="AE254" s="9">
        <v>26510.241556802986</v>
      </c>
      <c r="AF254" s="9">
        <v>110.15685486733598</v>
      </c>
      <c r="AG254" s="9">
        <v>3640.0800000000004</v>
      </c>
      <c r="AH254" s="9">
        <v>74.052449158382188</v>
      </c>
      <c r="AI254" s="18">
        <v>67.224549255300531</v>
      </c>
      <c r="AJ254" s="11">
        <f>IF(AI254&gt;120,2,IF(AI254&lt;100,0,1))</f>
        <v>0</v>
      </c>
    </row>
    <row r="255" spans="1:36" ht="18" x14ac:dyDescent="0.25">
      <c r="A255" s="19" t="s">
        <v>267</v>
      </c>
      <c r="B255" s="19" t="s">
        <v>268</v>
      </c>
      <c r="C255" s="9">
        <v>3638</v>
      </c>
      <c r="D255" s="9">
        <v>3617</v>
      </c>
      <c r="E255" s="10">
        <v>-21</v>
      </c>
      <c r="F255" s="11">
        <f>IF(E255&gt;0,1,0)</f>
        <v>0</v>
      </c>
      <c r="G255" s="9">
        <v>3640</v>
      </c>
      <c r="H255" s="9">
        <v>3240</v>
      </c>
      <c r="I255" s="53">
        <f>IF(H255&gt;G255,1,0)</f>
        <v>0</v>
      </c>
      <c r="J255" s="9">
        <v>2010.3926657263753</v>
      </c>
      <c r="K255" s="9">
        <v>1998.7878702397743</v>
      </c>
      <c r="L255" s="12">
        <v>-11.604795486601006</v>
      </c>
      <c r="M255" s="9">
        <v>2540</v>
      </c>
      <c r="N255" s="9">
        <v>2542</v>
      </c>
      <c r="O255" s="9">
        <v>2</v>
      </c>
      <c r="P255" s="13" t="s">
        <v>40</v>
      </c>
      <c r="Q255" s="11">
        <f>IF(AND(L255&gt;=0,O255&gt;=0,L255&gt;O255),1,IF(AND(L255&gt;=0,O255&lt;=0),1,IF(AND(L255&lt;0,O255&lt;0,L255&gt;O255),1,0)))</f>
        <v>0</v>
      </c>
      <c r="R255" s="9">
        <v>383</v>
      </c>
      <c r="S255" s="14">
        <v>0.1556277935798456</v>
      </c>
      <c r="T255" s="15">
        <v>3545</v>
      </c>
      <c r="U255" s="9">
        <v>-6.631311706629055</v>
      </c>
      <c r="V255" s="9">
        <v>4</v>
      </c>
      <c r="W255" s="9">
        <v>0</v>
      </c>
      <c r="X255" s="9">
        <v>393.63131170662905</v>
      </c>
      <c r="Y255" s="16">
        <v>0.15968815890735458</v>
      </c>
      <c r="Z255" s="11">
        <f>IF(Y255&lt;4%,1,0)</f>
        <v>0</v>
      </c>
      <c r="AA255" s="11">
        <f>IF(Y255&gt;5%,0,1)</f>
        <v>0</v>
      </c>
      <c r="AB255" s="17">
        <v>5.44</v>
      </c>
      <c r="AC255" s="18">
        <v>81.462591693919464</v>
      </c>
      <c r="AD255" s="11">
        <f>IF(AC255&gt;120,2,IF(AC255&gt;100,1,0))</f>
        <v>0</v>
      </c>
      <c r="AE255" s="9">
        <v>23118.965858833413</v>
      </c>
      <c r="AF255" s="9">
        <v>96.065234310959241</v>
      </c>
      <c r="AG255" s="9">
        <v>3655.6800000000003</v>
      </c>
      <c r="AH255" s="9">
        <v>74.369809822672721</v>
      </c>
      <c r="AI255" s="18">
        <v>77.415945899783765</v>
      </c>
      <c r="AJ255" s="11">
        <f>IF(AI255&gt;120,2,IF(AI255&lt;100,0,1))</f>
        <v>0</v>
      </c>
    </row>
    <row r="256" spans="1:36" ht="18" x14ac:dyDescent="0.25">
      <c r="A256" s="19" t="s">
        <v>269</v>
      </c>
      <c r="B256" s="19" t="s">
        <v>270</v>
      </c>
      <c r="C256" s="9">
        <v>962</v>
      </c>
      <c r="D256" s="9">
        <v>941</v>
      </c>
      <c r="E256" s="10">
        <v>-21</v>
      </c>
      <c r="F256" s="11">
        <f>IF(E256&gt;0,1,0)</f>
        <v>0</v>
      </c>
      <c r="G256" s="9">
        <v>950</v>
      </c>
      <c r="H256" s="9">
        <v>860</v>
      </c>
      <c r="I256" s="53">
        <f>IF(H256&gt;G256,1,0)</f>
        <v>0</v>
      </c>
      <c r="J256" s="9">
        <v>469.52277657266808</v>
      </c>
      <c r="K256" s="9">
        <v>459.27331887201734</v>
      </c>
      <c r="L256" s="12">
        <v>-10.249457700650737</v>
      </c>
      <c r="M256" s="9">
        <v>576</v>
      </c>
      <c r="N256" s="9">
        <v>577</v>
      </c>
      <c r="O256" s="9">
        <v>1</v>
      </c>
      <c r="P256" s="13" t="s">
        <v>40</v>
      </c>
      <c r="Q256" s="11">
        <f>IF(AND(L256&gt;=0,O256&gt;=0,L256&gt;O256),1,IF(AND(L256&gt;=0,O256&lt;=0),1,IF(AND(L256&lt;0,O256&lt;0,L256&gt;O256),1,0)))</f>
        <v>0</v>
      </c>
      <c r="R256" s="9">
        <v>53</v>
      </c>
      <c r="S256" s="14">
        <v>0.10311284046692606</v>
      </c>
      <c r="T256" s="15">
        <v>922</v>
      </c>
      <c r="U256" s="9">
        <v>-4.8806941431670277</v>
      </c>
      <c r="V256" s="9">
        <v>0</v>
      </c>
      <c r="W256" s="9">
        <v>0</v>
      </c>
      <c r="X256" s="9">
        <v>57.880694143167027</v>
      </c>
      <c r="Y256" s="16">
        <v>0.11260835436413819</v>
      </c>
      <c r="Z256" s="11">
        <f>IF(Y256&lt;4%,1,0)</f>
        <v>0</v>
      </c>
      <c r="AA256" s="11">
        <f>IF(Y256&gt;5%,0,1)</f>
        <v>0</v>
      </c>
      <c r="AB256" s="17">
        <v>5.33</v>
      </c>
      <c r="AC256" s="18">
        <v>79.815370170696823</v>
      </c>
      <c r="AD256" s="11">
        <f>IF(AC256&gt;120,2,IF(AC256&gt;100,1,0))</f>
        <v>0</v>
      </c>
      <c r="AE256" s="9">
        <v>21924.971665974441</v>
      </c>
      <c r="AF256" s="9">
        <v>91.103882120584501</v>
      </c>
      <c r="AG256" s="9">
        <v>3965.5199999999995</v>
      </c>
      <c r="AH256" s="9">
        <v>80.673080862658963</v>
      </c>
      <c r="AI256" s="18">
        <v>88.550651174096629</v>
      </c>
      <c r="AJ256" s="11">
        <f>IF(AI256&gt;120,2,IF(AI256&lt;100,0,1))</f>
        <v>0</v>
      </c>
    </row>
    <row r="257" spans="1:36" ht="18" x14ac:dyDescent="0.25">
      <c r="A257" s="19" t="s">
        <v>271</v>
      </c>
      <c r="B257" s="19" t="s">
        <v>272</v>
      </c>
      <c r="C257" s="9">
        <v>1131</v>
      </c>
      <c r="D257" s="9">
        <v>1066</v>
      </c>
      <c r="E257" s="10">
        <v>-65</v>
      </c>
      <c r="F257" s="11">
        <f>IF(E257&gt;0,1,0)</f>
        <v>0</v>
      </c>
      <c r="G257" s="9">
        <v>1070</v>
      </c>
      <c r="H257" s="9">
        <v>860</v>
      </c>
      <c r="I257" s="53">
        <f>IF(H257&gt;G257,1,0)</f>
        <v>0</v>
      </c>
      <c r="J257" s="9">
        <v>520.88256880733945</v>
      </c>
      <c r="K257" s="9">
        <v>490.94678899082572</v>
      </c>
      <c r="L257" s="12">
        <v>-29.93577981651373</v>
      </c>
      <c r="M257" s="9">
        <v>582</v>
      </c>
      <c r="N257" s="9">
        <v>586</v>
      </c>
      <c r="O257" s="9">
        <v>4</v>
      </c>
      <c r="P257" s="13" t="s">
        <v>40</v>
      </c>
      <c r="Q257" s="11">
        <f>IF(AND(L257&gt;=0,O257&gt;=0,L257&gt;O257),1,IF(AND(L257&gt;=0,O257&lt;=0),1,IF(AND(L257&lt;0,O257&lt;0,L257&gt;O257),1,0)))</f>
        <v>0</v>
      </c>
      <c r="R257" s="9">
        <v>44</v>
      </c>
      <c r="S257" s="14">
        <v>7.985480943738657E-2</v>
      </c>
      <c r="T257" s="15">
        <v>1090</v>
      </c>
      <c r="U257" s="9">
        <v>-5.0660550458715603</v>
      </c>
      <c r="V257" s="9">
        <v>0</v>
      </c>
      <c r="W257" s="9">
        <v>1</v>
      </c>
      <c r="X257" s="9">
        <v>48.066055045871558</v>
      </c>
      <c r="Y257" s="16">
        <v>8.7392827356130104E-2</v>
      </c>
      <c r="Z257" s="11">
        <f>IF(Y257&lt;4%,1,0)</f>
        <v>0</v>
      </c>
      <c r="AA257" s="11">
        <f>IF(Y257&gt;5%,0,1)</f>
        <v>0</v>
      </c>
      <c r="AB257" s="17">
        <v>5.33</v>
      </c>
      <c r="AC257" s="18">
        <v>79.815370170696823</v>
      </c>
      <c r="AD257" s="11">
        <f>IF(AC257&gt;120,2,IF(AC257&gt;100,1,0))</f>
        <v>0</v>
      </c>
      <c r="AE257" s="9">
        <v>23619.605878207447</v>
      </c>
      <c r="AF257" s="9">
        <v>98.145522030586349</v>
      </c>
      <c r="AG257" s="9">
        <v>3965.5199999999995</v>
      </c>
      <c r="AH257" s="9">
        <v>80.673080862658963</v>
      </c>
      <c r="AI257" s="18">
        <v>82.197413792875622</v>
      </c>
      <c r="AJ257" s="11">
        <f>IF(AI257&gt;120,2,IF(AI257&lt;100,0,1))</f>
        <v>0</v>
      </c>
    </row>
    <row r="258" spans="1:36" ht="18" x14ac:dyDescent="0.25">
      <c r="A258" s="19" t="s">
        <v>273</v>
      </c>
      <c r="B258" s="19" t="s">
        <v>274</v>
      </c>
      <c r="C258" s="9">
        <v>1165</v>
      </c>
      <c r="D258" s="9">
        <v>1145</v>
      </c>
      <c r="E258" s="10">
        <v>-20</v>
      </c>
      <c r="F258" s="11">
        <f>IF(E258&gt;0,1,0)</f>
        <v>0</v>
      </c>
      <c r="G258" s="9">
        <v>1130</v>
      </c>
      <c r="H258" s="9">
        <v>910</v>
      </c>
      <c r="I258" s="53">
        <f>IF(H258&gt;G258,1,0)</f>
        <v>0</v>
      </c>
      <c r="J258" s="9">
        <v>562.45018115942037</v>
      </c>
      <c r="K258" s="9">
        <v>552.79438405797111</v>
      </c>
      <c r="L258" s="12">
        <v>-9.6557971014492523</v>
      </c>
      <c r="M258" s="9">
        <v>654</v>
      </c>
      <c r="N258" s="9">
        <v>657</v>
      </c>
      <c r="O258" s="9">
        <v>3</v>
      </c>
      <c r="P258" s="13" t="s">
        <v>40</v>
      </c>
      <c r="Q258" s="11">
        <f>IF(AND(L258&gt;=0,O258&gt;=0,L258&gt;O258),1,IF(AND(L258&gt;=0,O258&lt;=0),1,IF(AND(L258&lt;0,O258&lt;0,L258&gt;O258),1,0)))</f>
        <v>0</v>
      </c>
      <c r="R258" s="9">
        <v>68</v>
      </c>
      <c r="S258" s="14">
        <v>0.10967741935483871</v>
      </c>
      <c r="T258" s="15">
        <v>1104</v>
      </c>
      <c r="U258" s="9">
        <v>-6.2762681159420293</v>
      </c>
      <c r="V258" s="9">
        <v>1</v>
      </c>
      <c r="W258" s="9">
        <v>0</v>
      </c>
      <c r="X258" s="9">
        <v>75.276268115942031</v>
      </c>
      <c r="Y258" s="16">
        <v>0.12121782305304675</v>
      </c>
      <c r="Z258" s="11">
        <f>IF(Y258&lt;4%,1,0)</f>
        <v>0</v>
      </c>
      <c r="AA258" s="11">
        <f>IF(Y258&gt;5%,0,1)</f>
        <v>0</v>
      </c>
      <c r="AB258" s="17">
        <v>5.33</v>
      </c>
      <c r="AC258" s="18">
        <v>79.815370170696823</v>
      </c>
      <c r="AD258" s="11">
        <f>IF(AC258&gt;120,2,IF(AC258&gt;100,1,0))</f>
        <v>0</v>
      </c>
      <c r="AE258" s="9">
        <v>25273.679984736311</v>
      </c>
      <c r="AF258" s="9">
        <v>105.01862429569798</v>
      </c>
      <c r="AG258" s="9">
        <v>3965.5199999999995</v>
      </c>
      <c r="AH258" s="9">
        <v>80.673080862658963</v>
      </c>
      <c r="AI258" s="18">
        <v>76.817880070024586</v>
      </c>
      <c r="AJ258" s="11">
        <f>IF(AI258&gt;120,2,IF(AI258&lt;100,0,1))</f>
        <v>0</v>
      </c>
    </row>
    <row r="259" spans="1:36" ht="18" x14ac:dyDescent="0.25">
      <c r="A259" s="19" t="s">
        <v>275</v>
      </c>
      <c r="B259" s="19" t="s">
        <v>276</v>
      </c>
      <c r="C259" s="9">
        <v>2529</v>
      </c>
      <c r="D259" s="9">
        <v>2496</v>
      </c>
      <c r="E259" s="10">
        <v>-33</v>
      </c>
      <c r="F259" s="11">
        <f>IF(E259&gt;0,1,0)</f>
        <v>0</v>
      </c>
      <c r="G259" s="9">
        <v>2550</v>
      </c>
      <c r="H259" s="9">
        <v>2290</v>
      </c>
      <c r="I259" s="53">
        <f>IF(H259&gt;G259,1,0)</f>
        <v>0</v>
      </c>
      <c r="J259" s="9">
        <v>1241.2145716573259</v>
      </c>
      <c r="K259" s="9">
        <v>1225.0184147317855</v>
      </c>
      <c r="L259" s="12">
        <v>-16.196156925540436</v>
      </c>
      <c r="M259" s="9">
        <v>1558</v>
      </c>
      <c r="N259" s="9">
        <v>1572</v>
      </c>
      <c r="O259" s="9">
        <v>14</v>
      </c>
      <c r="P259" s="13" t="s">
        <v>40</v>
      </c>
      <c r="Q259" s="11">
        <f>IF(AND(L259&gt;=0,O259&gt;=0,L259&gt;O259),1,IF(AND(L259&gt;=0,O259&lt;=0),1,IF(AND(L259&lt;0,O259&lt;0,L259&gt;O259),1,0)))</f>
        <v>0</v>
      </c>
      <c r="R259" s="9">
        <v>228</v>
      </c>
      <c r="S259" s="14">
        <v>0.15312290127602418</v>
      </c>
      <c r="T259" s="15">
        <v>2498</v>
      </c>
      <c r="U259" s="9">
        <v>-23.067253803042437</v>
      </c>
      <c r="V259" s="9">
        <v>4</v>
      </c>
      <c r="W259" s="9">
        <v>1.3333333333333333</v>
      </c>
      <c r="X259" s="9">
        <v>253.73392046970909</v>
      </c>
      <c r="Y259" s="16">
        <v>0.17010095227019603</v>
      </c>
      <c r="Z259" s="11">
        <f>IF(Y259&lt;4%,1,0)</f>
        <v>0</v>
      </c>
      <c r="AA259" s="11">
        <f>IF(Y259&gt;5%,0,1)</f>
        <v>0</v>
      </c>
      <c r="AB259" s="17">
        <v>5.23</v>
      </c>
      <c r="AC259" s="18">
        <v>78.317896058676254</v>
      </c>
      <c r="AD259" s="11">
        <f>IF(AC259&gt;120,2,IF(AC259&gt;100,1,0))</f>
        <v>0</v>
      </c>
      <c r="AE259" s="9">
        <v>22696.217817604436</v>
      </c>
      <c r="AF259" s="9">
        <v>94.308607743701103</v>
      </c>
      <c r="AG259" s="9">
        <v>4079.4000000000005</v>
      </c>
      <c r="AH259" s="9">
        <v>82.989813711980034</v>
      </c>
      <c r="AI259" s="18">
        <v>87.998132617457657</v>
      </c>
      <c r="AJ259" s="11">
        <f>IF(AI259&gt;120,2,IF(AI259&lt;100,0,1))</f>
        <v>0</v>
      </c>
    </row>
    <row r="260" spans="1:36" ht="18" x14ac:dyDescent="0.25">
      <c r="A260" s="19" t="s">
        <v>277</v>
      </c>
      <c r="B260" s="19" t="s">
        <v>278</v>
      </c>
      <c r="C260" s="9">
        <v>3828</v>
      </c>
      <c r="D260" s="9">
        <v>3701</v>
      </c>
      <c r="E260" s="10">
        <v>-127</v>
      </c>
      <c r="F260" s="11">
        <f>IF(E260&gt;0,1,0)</f>
        <v>0</v>
      </c>
      <c r="G260" s="9">
        <v>3740</v>
      </c>
      <c r="H260" s="9">
        <v>3080</v>
      </c>
      <c r="I260" s="53">
        <f>IF(H260&gt;G260,1,0)</f>
        <v>0</v>
      </c>
      <c r="J260" s="9">
        <v>2061.2307692307691</v>
      </c>
      <c r="K260" s="9">
        <v>1992.8461538461538</v>
      </c>
      <c r="L260" s="12">
        <v>-68.384615384615245</v>
      </c>
      <c r="M260" s="9">
        <v>2603</v>
      </c>
      <c r="N260" s="9">
        <v>2609</v>
      </c>
      <c r="O260" s="9">
        <v>6</v>
      </c>
      <c r="P260" s="13" t="s">
        <v>40</v>
      </c>
      <c r="Q260" s="11">
        <f>IF(AND(L260&gt;=0,O260&gt;=0,L260&gt;O260),1,IF(AND(L260&gt;=0,O260&lt;=0),1,IF(AND(L260&lt;0,O260&lt;0,L260&gt;O260),1,0)))</f>
        <v>0</v>
      </c>
      <c r="R260" s="9">
        <v>317</v>
      </c>
      <c r="S260" s="14">
        <v>0.13230383973288815</v>
      </c>
      <c r="T260" s="15">
        <v>3731</v>
      </c>
      <c r="U260" s="9">
        <v>-32.846153846153847</v>
      </c>
      <c r="V260" s="9">
        <v>6</v>
      </c>
      <c r="W260" s="9">
        <v>0</v>
      </c>
      <c r="X260" s="9">
        <v>355.84615384615387</v>
      </c>
      <c r="Y260" s="16">
        <v>0.14814577595593417</v>
      </c>
      <c r="Z260" s="11">
        <f>IF(Y260&lt;4%,1,0)</f>
        <v>0</v>
      </c>
      <c r="AA260" s="11">
        <f>IF(Y260&gt;5%,0,1)</f>
        <v>0</v>
      </c>
      <c r="AB260" s="17">
        <v>5</v>
      </c>
      <c r="AC260" s="18">
        <v>74.873705601028902</v>
      </c>
      <c r="AD260" s="11">
        <f>IF(AC260&gt;120,2,IF(AC260&gt;100,1,0))</f>
        <v>0</v>
      </c>
      <c r="AE260" s="9">
        <v>25563.145018347175</v>
      </c>
      <c r="AF260" s="9">
        <v>106.2214257725656</v>
      </c>
      <c r="AG260" s="9">
        <v>3840</v>
      </c>
      <c r="AH260" s="9">
        <v>78.119548133059581</v>
      </c>
      <c r="AI260" s="18">
        <v>73.544059086840036</v>
      </c>
      <c r="AJ260" s="11">
        <f>IF(AI260&gt;120,2,IF(AI260&lt;100,0,1))</f>
        <v>0</v>
      </c>
    </row>
    <row r="261" spans="1:36" ht="18" x14ac:dyDescent="0.25">
      <c r="A261" s="19" t="s">
        <v>279</v>
      </c>
      <c r="B261" s="19" t="s">
        <v>280</v>
      </c>
      <c r="C261" s="9">
        <v>7888</v>
      </c>
      <c r="D261" s="9">
        <v>7654</v>
      </c>
      <c r="E261" s="10">
        <v>-234</v>
      </c>
      <c r="F261" s="11">
        <f>IF(E261&gt;0,1,0)</f>
        <v>0</v>
      </c>
      <c r="G261" s="9">
        <v>7730</v>
      </c>
      <c r="H261" s="9">
        <v>6370</v>
      </c>
      <c r="I261" s="53">
        <f>IF(H261&gt;G261,1,0)</f>
        <v>0</v>
      </c>
      <c r="J261" s="9">
        <v>4260.2861267882918</v>
      </c>
      <c r="K261" s="9">
        <v>4133.9033993962457</v>
      </c>
      <c r="L261" s="12">
        <v>-126.38272739204604</v>
      </c>
      <c r="M261" s="9">
        <v>5634</v>
      </c>
      <c r="N261" s="9">
        <v>5632</v>
      </c>
      <c r="O261" s="9">
        <v>-2</v>
      </c>
      <c r="P261" s="13" t="s">
        <v>40</v>
      </c>
      <c r="Q261" s="11">
        <f>IF(AND(L261&gt;=0,O261&gt;=0,L261&gt;O261),1,IF(AND(L261&gt;=0,O261&lt;=0),1,IF(AND(L261&lt;0,O261&lt;0,L261&gt;O261),1,0)))</f>
        <v>0</v>
      </c>
      <c r="R261" s="9">
        <v>1028</v>
      </c>
      <c r="S261" s="14">
        <v>0.19595882577201679</v>
      </c>
      <c r="T261" s="15">
        <v>7619</v>
      </c>
      <c r="U261" s="9">
        <v>-96.137288358052231</v>
      </c>
      <c r="V261" s="9">
        <v>10</v>
      </c>
      <c r="W261" s="9">
        <v>5.666666666666667</v>
      </c>
      <c r="X261" s="9">
        <v>1128.4706216913855</v>
      </c>
      <c r="Y261" s="16">
        <v>0.21493313853559501</v>
      </c>
      <c r="Z261" s="11">
        <f>IF(Y261&lt;4%,1,0)</f>
        <v>0</v>
      </c>
      <c r="AA261" s="11">
        <f>IF(Y261&gt;5%,0,1)</f>
        <v>0</v>
      </c>
      <c r="AB261" s="17">
        <v>5</v>
      </c>
      <c r="AC261" s="18">
        <v>74.873705601028902</v>
      </c>
      <c r="AD261" s="11">
        <f>IF(AC261&gt;120,2,IF(AC261&gt;100,1,0))</f>
        <v>0</v>
      </c>
      <c r="AE261" s="9">
        <v>24942.779743864601</v>
      </c>
      <c r="AF261" s="9">
        <v>103.6436489024648</v>
      </c>
      <c r="AG261" s="9">
        <v>3960</v>
      </c>
      <c r="AH261" s="9">
        <v>80.560784012217695</v>
      </c>
      <c r="AI261" s="18">
        <v>77.728625791658942</v>
      </c>
      <c r="AJ261" s="11">
        <f>IF(AI261&gt;120,2,IF(AI261&lt;100,0,1))</f>
        <v>0</v>
      </c>
    </row>
    <row r="262" spans="1:36" ht="18" x14ac:dyDescent="0.25">
      <c r="A262" s="19" t="s">
        <v>285</v>
      </c>
      <c r="B262" s="19" t="s">
        <v>286</v>
      </c>
      <c r="C262" s="9">
        <v>8035</v>
      </c>
      <c r="D262" s="9">
        <v>7669</v>
      </c>
      <c r="E262" s="10">
        <v>-366</v>
      </c>
      <c r="F262" s="11">
        <f>IF(E262&gt;0,1,0)</f>
        <v>0</v>
      </c>
      <c r="G262" s="9">
        <v>7600</v>
      </c>
      <c r="H262" s="9">
        <v>5410</v>
      </c>
      <c r="I262" s="53">
        <f>IF(H262&gt;G262,1,0)</f>
        <v>0</v>
      </c>
      <c r="J262" s="9">
        <v>4320.2573577933217</v>
      </c>
      <c r="K262" s="9">
        <v>4123.4665434868684</v>
      </c>
      <c r="L262" s="12">
        <v>-196.79081430645329</v>
      </c>
      <c r="M262" s="9">
        <v>5744</v>
      </c>
      <c r="N262" s="9">
        <v>5758</v>
      </c>
      <c r="O262" s="9">
        <v>14</v>
      </c>
      <c r="P262" s="13" t="s">
        <v>40</v>
      </c>
      <c r="Q262" s="11">
        <f>IF(AND(L262&gt;=0,O262&gt;=0,L262&gt;O262),1,IF(AND(L262&gt;=0,O262&lt;=0),1,IF(AND(L262&lt;0,O262&lt;0,L262&gt;O262),1,0)))</f>
        <v>0</v>
      </c>
      <c r="R262" s="9">
        <v>687</v>
      </c>
      <c r="S262" s="14">
        <v>0.13940746753246752</v>
      </c>
      <c r="T262" s="15">
        <v>7577</v>
      </c>
      <c r="U262" s="9">
        <v>-75.275174871321099</v>
      </c>
      <c r="V262" s="9">
        <v>7</v>
      </c>
      <c r="W262" s="9">
        <v>3</v>
      </c>
      <c r="X262" s="9">
        <v>766.27517487132104</v>
      </c>
      <c r="Y262" s="16">
        <v>0.15536804032265228</v>
      </c>
      <c r="Z262" s="11">
        <f>IF(Y262&lt;4%,1,0)</f>
        <v>0</v>
      </c>
      <c r="AA262" s="11">
        <f>IF(Y262&gt;5%,0,1)</f>
        <v>0</v>
      </c>
      <c r="AB262" s="17">
        <v>5.07</v>
      </c>
      <c r="AC262" s="18">
        <v>75.921937479443329</v>
      </c>
      <c r="AD262" s="11">
        <f>IF(AC262&gt;120,2,IF(AC262&gt;100,1,0))</f>
        <v>0</v>
      </c>
      <c r="AE262" s="9">
        <v>24870.968272612594</v>
      </c>
      <c r="AF262" s="9">
        <v>103.34525381618964</v>
      </c>
      <c r="AG262" s="9">
        <v>4174.8407999999999</v>
      </c>
      <c r="AH262" s="9">
        <v>84.931426256109631</v>
      </c>
      <c r="AI262" s="18">
        <v>82.18222232747047</v>
      </c>
      <c r="AJ262" s="11">
        <f>IF(AI262&gt;120,2,IF(AI262&lt;100,0,1))</f>
        <v>0</v>
      </c>
    </row>
    <row r="263" spans="1:36" ht="18" x14ac:dyDescent="0.25">
      <c r="A263" s="19" t="s">
        <v>289</v>
      </c>
      <c r="B263" s="19" t="s">
        <v>290</v>
      </c>
      <c r="C263" s="9">
        <v>1420</v>
      </c>
      <c r="D263" s="9">
        <v>1391</v>
      </c>
      <c r="E263" s="10">
        <v>-29</v>
      </c>
      <c r="F263" s="11">
        <f>IF(E263&gt;0,1,0)</f>
        <v>0</v>
      </c>
      <c r="G263" s="9">
        <v>1370</v>
      </c>
      <c r="H263" s="9">
        <v>1160</v>
      </c>
      <c r="I263" s="53">
        <f>IF(H263&gt;G263,1,0)</f>
        <v>0</v>
      </c>
      <c r="J263" s="9">
        <v>675.31609195402302</v>
      </c>
      <c r="K263" s="9">
        <v>661.52442528735639</v>
      </c>
      <c r="L263" s="12">
        <v>-13.791666666666629</v>
      </c>
      <c r="M263" s="9">
        <v>786</v>
      </c>
      <c r="N263" s="9">
        <v>793</v>
      </c>
      <c r="O263" s="9">
        <v>7</v>
      </c>
      <c r="P263" s="13" t="s">
        <v>40</v>
      </c>
      <c r="Q263" s="11">
        <f>IF(AND(L263&gt;=0,O263&gt;=0,L263&gt;O263),1,IF(AND(L263&gt;=0,O263&lt;=0),1,IF(AND(L263&lt;0,O263&lt;0,L263&gt;O263),1,0)))</f>
        <v>0</v>
      </c>
      <c r="R263" s="9">
        <v>53</v>
      </c>
      <c r="S263" s="14">
        <v>7.3204419889502756E-2</v>
      </c>
      <c r="T263" s="15">
        <v>1392</v>
      </c>
      <c r="U263" s="9">
        <v>1.9022988505747127</v>
      </c>
      <c r="V263" s="9">
        <v>2</v>
      </c>
      <c r="W263" s="9">
        <v>0</v>
      </c>
      <c r="X263" s="9">
        <v>53.097701149425291</v>
      </c>
      <c r="Y263" s="16">
        <v>7.3137329406921886E-2</v>
      </c>
      <c r="Z263" s="11">
        <f>IF(Y263&lt;4%,1,0)</f>
        <v>0</v>
      </c>
      <c r="AA263" s="11">
        <f>IF(Y263&gt;5%,0,1)</f>
        <v>0</v>
      </c>
      <c r="AB263" s="17">
        <v>5.09</v>
      </c>
      <c r="AC263" s="18">
        <v>76.221432301847429</v>
      </c>
      <c r="AD263" s="11">
        <f>IF(AC263&gt;120,2,IF(AC263&gt;100,1,0))</f>
        <v>0</v>
      </c>
      <c r="AE263" s="9">
        <v>21389.771599855398</v>
      </c>
      <c r="AF263" s="9">
        <v>88.879988540356635</v>
      </c>
      <c r="AG263" s="9">
        <v>3594.2525999999998</v>
      </c>
      <c r="AH263" s="9">
        <v>73.120153382311088</v>
      </c>
      <c r="AI263" s="18">
        <v>82.268410002224883</v>
      </c>
      <c r="AJ263" s="11">
        <f>IF(AI263&gt;120,2,IF(AI263&lt;100,0,1))</f>
        <v>0</v>
      </c>
    </row>
    <row r="264" spans="1:36" ht="18" x14ac:dyDescent="0.25">
      <c r="A264" s="19" t="s">
        <v>291</v>
      </c>
      <c r="B264" s="19" t="s">
        <v>292</v>
      </c>
      <c r="C264" s="9">
        <v>7362</v>
      </c>
      <c r="D264" s="9">
        <v>7132</v>
      </c>
      <c r="E264" s="10">
        <v>-230</v>
      </c>
      <c r="F264" s="11">
        <f>IF(E264&gt;0,1,0)</f>
        <v>0</v>
      </c>
      <c r="G264" s="9">
        <v>7140</v>
      </c>
      <c r="H264" s="9">
        <v>5850</v>
      </c>
      <c r="I264" s="53">
        <f>IF(H264&gt;G264,1,0)</f>
        <v>0</v>
      </c>
      <c r="J264" s="9">
        <v>3769.189031990029</v>
      </c>
      <c r="K264" s="9">
        <v>3651.4338734247335</v>
      </c>
      <c r="L264" s="12">
        <v>-117.75515856529546</v>
      </c>
      <c r="M264" s="9">
        <v>4752</v>
      </c>
      <c r="N264" s="9">
        <v>4752</v>
      </c>
      <c r="O264" s="9">
        <v>0</v>
      </c>
      <c r="P264" s="13" t="s">
        <v>40</v>
      </c>
      <c r="Q264" s="11">
        <f>IF(AND(L264&gt;=0,O264&gt;=0,L264&gt;O264),1,IF(AND(L264&gt;=0,O264&lt;=0),1,IF(AND(L264&lt;0,O264&lt;0,L264&gt;O264),1,0)))</f>
        <v>0</v>
      </c>
      <c r="R264" s="9">
        <v>475</v>
      </c>
      <c r="S264" s="14">
        <v>0.11080009330534173</v>
      </c>
      <c r="T264" s="15">
        <v>7221</v>
      </c>
      <c r="U264" s="9">
        <v>-52.733831879241102</v>
      </c>
      <c r="V264" s="9">
        <v>-9</v>
      </c>
      <c r="W264" s="9">
        <v>2</v>
      </c>
      <c r="X264" s="9">
        <v>516.73383187924105</v>
      </c>
      <c r="Y264" s="16">
        <v>0.12084514309617424</v>
      </c>
      <c r="Z264" s="11">
        <f>IF(Y264&lt;4%,1,0)</f>
        <v>0</v>
      </c>
      <c r="AA264" s="11">
        <f>IF(Y264&gt;5%,0,1)</f>
        <v>0</v>
      </c>
      <c r="AB264" s="17">
        <v>5.0350000000000001</v>
      </c>
      <c r="AC264" s="18">
        <v>75.397821540236123</v>
      </c>
      <c r="AD264" s="11">
        <f>IF(AC264&gt;120,2,IF(AC264&gt;100,1,0))</f>
        <v>0</v>
      </c>
      <c r="AE264" s="9">
        <v>24511.527154183892</v>
      </c>
      <c r="AF264" s="9">
        <v>101.85168375454896</v>
      </c>
      <c r="AG264" s="9">
        <v>3616.1370000000006</v>
      </c>
      <c r="AH264" s="9">
        <v>73.565361569593151</v>
      </c>
      <c r="AI264" s="18">
        <v>72.227928746742521</v>
      </c>
      <c r="AJ264" s="11">
        <f>IF(AI264&gt;120,2,IF(AI264&lt;100,0,1))</f>
        <v>0</v>
      </c>
    </row>
    <row r="265" spans="1:36" ht="18" x14ac:dyDescent="0.25">
      <c r="A265" s="19" t="s">
        <v>293</v>
      </c>
      <c r="B265" s="19" t="s">
        <v>294</v>
      </c>
      <c r="C265" s="9">
        <v>1280</v>
      </c>
      <c r="D265" s="9">
        <v>1213</v>
      </c>
      <c r="E265" s="10">
        <v>-67</v>
      </c>
      <c r="F265" s="11">
        <f>IF(E265&gt;0,1,0)</f>
        <v>0</v>
      </c>
      <c r="G265" s="9">
        <v>1240</v>
      </c>
      <c r="H265" s="9">
        <v>1060</v>
      </c>
      <c r="I265" s="53">
        <f>IF(H265&gt;G265,1,0)</f>
        <v>0</v>
      </c>
      <c r="J265" s="9">
        <v>576.15571776155718</v>
      </c>
      <c r="K265" s="9">
        <v>545.99756690997572</v>
      </c>
      <c r="L265" s="12">
        <v>-30.158150851581468</v>
      </c>
      <c r="M265" s="9">
        <v>675</v>
      </c>
      <c r="N265" s="9">
        <v>676</v>
      </c>
      <c r="O265" s="9">
        <v>1</v>
      </c>
      <c r="P265" s="13" t="s">
        <v>40</v>
      </c>
      <c r="Q265" s="11">
        <f>IF(AND(L265&gt;=0,O265&gt;=0,L265&gt;O265),1,IF(AND(L265&gt;=0,O265&lt;=0),1,IF(AND(L265&lt;0,O265&lt;0,L265&gt;O265),1,0)))</f>
        <v>0</v>
      </c>
      <c r="R265" s="9">
        <v>33</v>
      </c>
      <c r="S265" s="14">
        <v>5.4817275747508304E-2</v>
      </c>
      <c r="T265" s="15">
        <v>1233</v>
      </c>
      <c r="U265" s="9">
        <v>-15.304136253041364</v>
      </c>
      <c r="V265" s="9">
        <v>-1</v>
      </c>
      <c r="W265" s="9">
        <v>0</v>
      </c>
      <c r="X265" s="9">
        <v>47.304136253041364</v>
      </c>
      <c r="Y265" s="16">
        <v>7.8709045346158676E-2</v>
      </c>
      <c r="Z265" s="11">
        <f>IF(Y265&lt;4%,1,0)</f>
        <v>0</v>
      </c>
      <c r="AA265" s="11">
        <f>IF(Y265&gt;5%,0,1)</f>
        <v>0</v>
      </c>
      <c r="AB265" s="17">
        <v>5.23</v>
      </c>
      <c r="AC265" s="18">
        <v>78.317896058676254</v>
      </c>
      <c r="AD265" s="11">
        <f>IF(AC265&gt;120,2,IF(AC265&gt;100,1,0))</f>
        <v>0</v>
      </c>
      <c r="AE265" s="9">
        <v>23012.879449772809</v>
      </c>
      <c r="AF265" s="9">
        <v>95.624418064858801</v>
      </c>
      <c r="AG265" s="9">
        <v>3640.0800000000004</v>
      </c>
      <c r="AH265" s="9">
        <v>74.052449158382188</v>
      </c>
      <c r="AI265" s="18">
        <v>77.440940982411959</v>
      </c>
      <c r="AJ265" s="11">
        <f>IF(AI265&gt;120,2,IF(AI265&lt;100,0,1))</f>
        <v>0</v>
      </c>
    </row>
    <row r="266" spans="1:36" ht="18" x14ac:dyDescent="0.25">
      <c r="A266" s="19" t="s">
        <v>295</v>
      </c>
      <c r="B266" s="19" t="s">
        <v>296</v>
      </c>
      <c r="C266" s="9">
        <v>3017</v>
      </c>
      <c r="D266" s="9">
        <v>2872</v>
      </c>
      <c r="E266" s="10">
        <v>-145</v>
      </c>
      <c r="F266" s="11">
        <f>IF(E266&gt;0,1,0)</f>
        <v>0</v>
      </c>
      <c r="G266" s="9">
        <v>2900</v>
      </c>
      <c r="H266" s="9">
        <v>2290</v>
      </c>
      <c r="I266" s="53">
        <f>IF(H266&gt;G266,1,0)</f>
        <v>0</v>
      </c>
      <c r="J266" s="9">
        <v>1465.3703065794004</v>
      </c>
      <c r="K266" s="9">
        <v>1394.9431622459524</v>
      </c>
      <c r="L266" s="12">
        <v>-70.427144333448041</v>
      </c>
      <c r="M266" s="9">
        <v>1819</v>
      </c>
      <c r="N266" s="9">
        <v>1829</v>
      </c>
      <c r="O266" s="9">
        <v>10</v>
      </c>
      <c r="P266" s="13" t="s">
        <v>40</v>
      </c>
      <c r="Q266" s="11">
        <f>IF(AND(L266&gt;=0,O266&gt;=0,L266&gt;O266),1,IF(AND(L266&gt;=0,O266&lt;=0),1,IF(AND(L266&lt;0,O266&lt;0,L266&gt;O266),1,0)))</f>
        <v>0</v>
      </c>
      <c r="R266" s="9">
        <v>182</v>
      </c>
      <c r="S266" s="14">
        <v>0.11131498470948012</v>
      </c>
      <c r="T266" s="15">
        <v>2903</v>
      </c>
      <c r="U266" s="9">
        <v>-27.68515328970031</v>
      </c>
      <c r="V266" s="9">
        <v>2</v>
      </c>
      <c r="W266" s="9">
        <v>0</v>
      </c>
      <c r="X266" s="9">
        <v>211.68515328970031</v>
      </c>
      <c r="Y266" s="16">
        <v>0.12931286089780106</v>
      </c>
      <c r="Z266" s="11">
        <f>IF(Y266&lt;4%,1,0)</f>
        <v>0</v>
      </c>
      <c r="AA266" s="11">
        <f>IF(Y266&gt;5%,0,1)</f>
        <v>0</v>
      </c>
      <c r="AB266" s="17">
        <v>5.23</v>
      </c>
      <c r="AC266" s="18">
        <v>78.317896058676254</v>
      </c>
      <c r="AD266" s="11">
        <f>IF(AC266&gt;120,2,IF(AC266&gt;100,1,0))</f>
        <v>0</v>
      </c>
      <c r="AE266" s="9">
        <v>22991.327377955142</v>
      </c>
      <c r="AF266" s="9">
        <v>95.534863677275325</v>
      </c>
      <c r="AG266" s="9">
        <v>4079.4000000000005</v>
      </c>
      <c r="AH266" s="9">
        <v>82.989813711980034</v>
      </c>
      <c r="AI266" s="18">
        <v>86.86861583047471</v>
      </c>
      <c r="AJ266" s="11">
        <f>IF(AI266&gt;120,2,IF(AI266&lt;100,0,1))</f>
        <v>0</v>
      </c>
    </row>
    <row r="267" spans="1:36" ht="18" x14ac:dyDescent="0.25">
      <c r="A267" s="19" t="s">
        <v>297</v>
      </c>
      <c r="B267" s="19" t="s">
        <v>298</v>
      </c>
      <c r="C267" s="9">
        <v>3770</v>
      </c>
      <c r="D267" s="9">
        <v>3718</v>
      </c>
      <c r="E267" s="10">
        <v>-52</v>
      </c>
      <c r="F267" s="11">
        <f>IF(E267&gt;0,1,0)</f>
        <v>0</v>
      </c>
      <c r="G267" s="9">
        <v>3730</v>
      </c>
      <c r="H267" s="9">
        <v>3130</v>
      </c>
      <c r="I267" s="53">
        <f>IF(H267&gt;G267,1,0)</f>
        <v>0</v>
      </c>
      <c r="J267" s="9">
        <v>1888.0403225806451</v>
      </c>
      <c r="K267" s="9">
        <v>1861.9983870967742</v>
      </c>
      <c r="L267" s="12">
        <v>-26.04193548387093</v>
      </c>
      <c r="M267" s="9">
        <v>2502</v>
      </c>
      <c r="N267" s="9">
        <v>2515</v>
      </c>
      <c r="O267" s="9">
        <v>13</v>
      </c>
      <c r="P267" s="13" t="s">
        <v>40</v>
      </c>
      <c r="Q267" s="11">
        <f>IF(AND(L267&gt;=0,O267&gt;=0,L267&gt;O267),1,IF(AND(L267&gt;=0,O267&lt;=0),1,IF(AND(L267&lt;0,O267&lt;0,L267&gt;O267),1,0)))</f>
        <v>0</v>
      </c>
      <c r="R267" s="9">
        <v>330</v>
      </c>
      <c r="S267" s="14">
        <v>0.14712438698172092</v>
      </c>
      <c r="T267" s="15">
        <v>3720</v>
      </c>
      <c r="U267" s="9">
        <v>-33.554032258064517</v>
      </c>
      <c r="V267" s="9">
        <v>-2</v>
      </c>
      <c r="W267" s="9">
        <v>0</v>
      </c>
      <c r="X267" s="9">
        <v>361.55403225806452</v>
      </c>
      <c r="Y267" s="16">
        <v>0.16133602510400025</v>
      </c>
      <c r="Z267" s="11">
        <f>IF(Y267&lt;4%,1,0)</f>
        <v>0</v>
      </c>
      <c r="AA267" s="11">
        <f>IF(Y267&gt;5%,0,1)</f>
        <v>0</v>
      </c>
      <c r="AB267" s="17">
        <v>5.33</v>
      </c>
      <c r="AC267" s="18">
        <v>79.815370170696823</v>
      </c>
      <c r="AD267" s="11">
        <f>IF(AC267&gt;120,2,IF(AC267&gt;100,1,0))</f>
        <v>0</v>
      </c>
      <c r="AE267" s="9">
        <v>24178.996842051005</v>
      </c>
      <c r="AF267" s="9">
        <v>100.46993499703105</v>
      </c>
      <c r="AG267" s="9">
        <v>3536.3483999999999</v>
      </c>
      <c r="AH267" s="9">
        <v>71.942171627361517</v>
      </c>
      <c r="AI267" s="18">
        <v>71.605671517043831</v>
      </c>
      <c r="AJ267" s="11">
        <f>IF(AI267&gt;120,2,IF(AI267&lt;100,0,1))</f>
        <v>0</v>
      </c>
    </row>
    <row r="268" spans="1:36" ht="18" x14ac:dyDescent="0.25">
      <c r="A268" s="19" t="s">
        <v>299</v>
      </c>
      <c r="B268" s="19" t="s">
        <v>300</v>
      </c>
      <c r="C268" s="9">
        <v>2093</v>
      </c>
      <c r="D268" s="9">
        <v>2058</v>
      </c>
      <c r="E268" s="10">
        <v>-35</v>
      </c>
      <c r="F268" s="11">
        <f>IF(E268&gt;0,1,0)</f>
        <v>0</v>
      </c>
      <c r="G268" s="9">
        <v>2020</v>
      </c>
      <c r="H268" s="9">
        <v>1670</v>
      </c>
      <c r="I268" s="53">
        <f>IF(H268&gt;G268,1,0)</f>
        <v>0</v>
      </c>
      <c r="J268" s="9">
        <v>1003.9009318293281</v>
      </c>
      <c r="K268" s="9">
        <v>987.11329082883765</v>
      </c>
      <c r="L268" s="12">
        <v>-16.787641000490453</v>
      </c>
      <c r="M268" s="9">
        <v>1145</v>
      </c>
      <c r="N268" s="9">
        <v>1160</v>
      </c>
      <c r="O268" s="9">
        <v>15</v>
      </c>
      <c r="P268" s="13" t="s">
        <v>40</v>
      </c>
      <c r="Q268" s="11">
        <f>IF(AND(L268&gt;=0,O268&gt;=0,L268&gt;O268),1,IF(AND(L268&gt;=0,O268&lt;=0),1,IF(AND(L268&lt;0,O268&lt;0,L268&gt;O268),1,0)))</f>
        <v>0</v>
      </c>
      <c r="R268" s="9">
        <v>89</v>
      </c>
      <c r="S268" s="14">
        <v>8.1501831501831504E-2</v>
      </c>
      <c r="T268" s="15">
        <v>2039</v>
      </c>
      <c r="U268" s="9">
        <v>4.7964688572829814</v>
      </c>
      <c r="V268" s="9">
        <v>7</v>
      </c>
      <c r="W268" s="9">
        <v>0</v>
      </c>
      <c r="X268" s="9">
        <v>91.203531142717026</v>
      </c>
      <c r="Y268" s="16">
        <v>8.298774444287263E-2</v>
      </c>
      <c r="Z268" s="11">
        <f>IF(Y268&lt;4%,1,0)</f>
        <v>0</v>
      </c>
      <c r="AA268" s="11">
        <f>IF(Y268&gt;5%,0,1)</f>
        <v>0</v>
      </c>
      <c r="AB268" s="17">
        <v>5.33</v>
      </c>
      <c r="AC268" s="18">
        <v>79.815370170696823</v>
      </c>
      <c r="AD268" s="11">
        <f>IF(AC268&gt;120,2,IF(AC268&gt;100,1,0))</f>
        <v>0</v>
      </c>
      <c r="AE268" s="9">
        <v>21690.101920599365</v>
      </c>
      <c r="AF268" s="9">
        <v>90.12793807275024</v>
      </c>
      <c r="AG268" s="9">
        <v>3965.5199999999995</v>
      </c>
      <c r="AH268" s="9">
        <v>80.673080862658963</v>
      </c>
      <c r="AI268" s="18">
        <v>89.509515681519943</v>
      </c>
      <c r="AJ268" s="11">
        <f>IF(AI268&gt;120,2,IF(AI268&lt;100,0,1))</f>
        <v>0</v>
      </c>
    </row>
    <row r="269" spans="1:36" ht="18" x14ac:dyDescent="0.25">
      <c r="A269" s="19" t="s">
        <v>301</v>
      </c>
      <c r="B269" s="19" t="s">
        <v>302</v>
      </c>
      <c r="C269" s="9">
        <v>2971</v>
      </c>
      <c r="D269" s="9">
        <v>2882</v>
      </c>
      <c r="E269" s="10">
        <v>-89</v>
      </c>
      <c r="F269" s="11">
        <f>IF(E269&gt;0,1,0)</f>
        <v>0</v>
      </c>
      <c r="G269" s="9">
        <v>2900</v>
      </c>
      <c r="H269" s="9">
        <v>2490</v>
      </c>
      <c r="I269" s="53">
        <f>IF(H269&gt;G269,1,0)</f>
        <v>0</v>
      </c>
      <c r="J269" s="9">
        <v>1413.8001359619307</v>
      </c>
      <c r="K269" s="9">
        <v>1371.4479945615228</v>
      </c>
      <c r="L269" s="12">
        <v>-42.352141400407845</v>
      </c>
      <c r="M269" s="9">
        <v>1704</v>
      </c>
      <c r="N269" s="9">
        <v>1723</v>
      </c>
      <c r="O269" s="9">
        <v>19</v>
      </c>
      <c r="P269" s="13" t="s">
        <v>40</v>
      </c>
      <c r="Q269" s="11">
        <f>IF(AND(L269&gt;=0,O269&gt;=0,L269&gt;O269),1,IF(AND(L269&gt;=0,O269&lt;=0),1,IF(AND(L269&lt;0,O269&lt;0,L269&gt;O269),1,0)))</f>
        <v>0</v>
      </c>
      <c r="R269" s="9">
        <v>136</v>
      </c>
      <c r="S269" s="14">
        <v>8.7741935483870964E-2</v>
      </c>
      <c r="T269" s="15">
        <v>2942</v>
      </c>
      <c r="U269" s="9">
        <v>-17.607070020394289</v>
      </c>
      <c r="V269" s="9">
        <v>3</v>
      </c>
      <c r="W269" s="9">
        <v>3.6666666666666665</v>
      </c>
      <c r="X269" s="9">
        <v>152.94040335372765</v>
      </c>
      <c r="Y269" s="16">
        <v>9.8713685469273449E-2</v>
      </c>
      <c r="Z269" s="11">
        <f>IF(Y269&lt;4%,1,0)</f>
        <v>0</v>
      </c>
      <c r="AA269" s="11">
        <f>IF(Y269&gt;5%,0,1)</f>
        <v>0</v>
      </c>
      <c r="AB269" s="17">
        <v>5.09</v>
      </c>
      <c r="AC269" s="18">
        <v>76.221432301847429</v>
      </c>
      <c r="AD269" s="11">
        <f>IF(AC269&gt;120,2,IF(AC269&gt;100,1,0))</f>
        <v>0</v>
      </c>
      <c r="AE269" s="9">
        <v>19718.423829962689</v>
      </c>
      <c r="AF269" s="9">
        <v>81.935109772412289</v>
      </c>
      <c r="AG269" s="9">
        <v>3594.2525999999998</v>
      </c>
      <c r="AH269" s="9">
        <v>73.120153382311088</v>
      </c>
      <c r="AI269" s="18">
        <v>89.241539537096941</v>
      </c>
      <c r="AJ269" s="11">
        <f>IF(AI269&gt;120,2,IF(AI269&lt;100,0,1))</f>
        <v>0</v>
      </c>
    </row>
    <row r="270" spans="1:36" ht="18" x14ac:dyDescent="0.25">
      <c r="A270" s="19" t="s">
        <v>305</v>
      </c>
      <c r="B270" s="19" t="s">
        <v>306</v>
      </c>
      <c r="C270" s="9">
        <v>10045</v>
      </c>
      <c r="D270" s="9">
        <v>9873</v>
      </c>
      <c r="E270" s="10">
        <v>-172</v>
      </c>
      <c r="F270" s="11">
        <f>IF(E270&gt;0,1,0)</f>
        <v>0</v>
      </c>
      <c r="G270" s="9">
        <v>9930</v>
      </c>
      <c r="H270" s="9">
        <v>8550</v>
      </c>
      <c r="I270" s="53">
        <f>IF(H270&gt;G270,1,0)</f>
        <v>0</v>
      </c>
      <c r="J270" s="9">
        <v>5322.6998835629729</v>
      </c>
      <c r="K270" s="9">
        <v>5231.5595769454694</v>
      </c>
      <c r="L270" s="12">
        <v>-91.140306617503484</v>
      </c>
      <c r="M270" s="9">
        <v>6593</v>
      </c>
      <c r="N270" s="9">
        <v>6617</v>
      </c>
      <c r="O270" s="9">
        <v>24</v>
      </c>
      <c r="P270" s="13" t="s">
        <v>40</v>
      </c>
      <c r="Q270" s="11">
        <f>IF(AND(L270&gt;=0,O270&gt;=0,L270&gt;O270),1,IF(AND(L270&gt;=0,O270&lt;=0),1,IF(AND(L270&lt;0,O270&lt;0,L270&gt;O270),1,0)))</f>
        <v>0</v>
      </c>
      <c r="R270" s="9">
        <v>798</v>
      </c>
      <c r="S270" s="14">
        <v>0.12439594699922057</v>
      </c>
      <c r="T270" s="15">
        <v>10306</v>
      </c>
      <c r="U270" s="9">
        <v>-48.219580826702895</v>
      </c>
      <c r="V270" s="9">
        <v>3</v>
      </c>
      <c r="W270" s="9">
        <v>1</v>
      </c>
      <c r="X270" s="9">
        <v>848.2195808267029</v>
      </c>
      <c r="Y270" s="16">
        <v>0.13218319788479085</v>
      </c>
      <c r="Z270" s="11">
        <f>IF(Y270&lt;4%,1,0)</f>
        <v>0</v>
      </c>
      <c r="AA270" s="11">
        <f>IF(Y270&gt;5%,0,1)</f>
        <v>0</v>
      </c>
      <c r="AB270" s="17">
        <v>5.25</v>
      </c>
      <c r="AC270" s="18">
        <v>78.617390881080354</v>
      </c>
      <c r="AD270" s="11">
        <f>IF(AC270&gt;120,2,IF(AC270&gt;100,1,0))</f>
        <v>0</v>
      </c>
      <c r="AE270" s="9">
        <v>25321.899427623848</v>
      </c>
      <c r="AF270" s="9">
        <v>105.21898845158711</v>
      </c>
      <c r="AG270" s="9">
        <v>4032</v>
      </c>
      <c r="AH270" s="9">
        <v>82.025525539712561</v>
      </c>
      <c r="AI270" s="18">
        <v>77.956960760418042</v>
      </c>
      <c r="AJ270" s="11">
        <f>IF(AI270&gt;120,2,IF(AI270&lt;100,0,1))</f>
        <v>0</v>
      </c>
    </row>
    <row r="271" spans="1:36" ht="18" x14ac:dyDescent="0.25">
      <c r="A271" s="19" t="s">
        <v>307</v>
      </c>
      <c r="B271" s="19" t="s">
        <v>308</v>
      </c>
      <c r="C271" s="9">
        <v>4845</v>
      </c>
      <c r="D271" s="9">
        <v>4682</v>
      </c>
      <c r="E271" s="10">
        <v>-163</v>
      </c>
      <c r="F271" s="11">
        <f>IF(E271&gt;0,1,0)</f>
        <v>0</v>
      </c>
      <c r="G271" s="9">
        <v>4740</v>
      </c>
      <c r="H271" s="9">
        <v>4050</v>
      </c>
      <c r="I271" s="53">
        <f>IF(H271&gt;G271,1,0)</f>
        <v>0</v>
      </c>
      <c r="J271" s="9">
        <v>2403.6339717954115</v>
      </c>
      <c r="K271" s="9">
        <v>2322.7686802778362</v>
      </c>
      <c r="L271" s="12">
        <v>-80.865291517575315</v>
      </c>
      <c r="M271" s="9">
        <v>2947</v>
      </c>
      <c r="N271" s="9">
        <v>2954</v>
      </c>
      <c r="O271" s="9">
        <v>7</v>
      </c>
      <c r="P271" s="13" t="s">
        <v>40</v>
      </c>
      <c r="Q271" s="11">
        <f>IF(AND(L271&gt;=0,O271&gt;=0,L271&gt;O271),1,IF(AND(L271&gt;=0,O271&lt;=0),1,IF(AND(L271&lt;0,O271&lt;0,L271&gt;O271),1,0)))</f>
        <v>0</v>
      </c>
      <c r="R271" s="9">
        <v>268</v>
      </c>
      <c r="S271" s="14">
        <v>0.10056285178236397</v>
      </c>
      <c r="T271" s="15">
        <v>4751</v>
      </c>
      <c r="U271" s="9">
        <v>-45.145653546621766</v>
      </c>
      <c r="V271" s="9">
        <v>5</v>
      </c>
      <c r="W271" s="9">
        <v>0.66666666666666663</v>
      </c>
      <c r="X271" s="9">
        <v>317.47898687995507</v>
      </c>
      <c r="Y271" s="16">
        <v>0.11893568439558756</v>
      </c>
      <c r="Z271" s="11">
        <f>IF(Y271&lt;4%,1,0)</f>
        <v>0</v>
      </c>
      <c r="AA271" s="11">
        <f>IF(Y271&gt;5%,0,1)</f>
        <v>0</v>
      </c>
      <c r="AB271" s="17">
        <v>5.33</v>
      </c>
      <c r="AC271" s="18">
        <v>79.815370170696823</v>
      </c>
      <c r="AD271" s="11">
        <f>IF(AC271&gt;120,2,IF(AC271&gt;100,1,0))</f>
        <v>0</v>
      </c>
      <c r="AE271" s="9">
        <v>24006.353320922288</v>
      </c>
      <c r="AF271" s="9">
        <v>99.752556875069672</v>
      </c>
      <c r="AG271" s="9">
        <v>3965.5199999999995</v>
      </c>
      <c r="AH271" s="9">
        <v>80.673080862658963</v>
      </c>
      <c r="AI271" s="18">
        <v>80.873196026137066</v>
      </c>
      <c r="AJ271" s="11">
        <f>IF(AI271&gt;120,2,IF(AI271&lt;100,0,1))</f>
        <v>0</v>
      </c>
    </row>
    <row r="272" spans="1:36" ht="18" x14ac:dyDescent="0.25">
      <c r="A272" s="19" t="s">
        <v>311</v>
      </c>
      <c r="B272" s="19" t="s">
        <v>312</v>
      </c>
      <c r="C272" s="9">
        <v>2479</v>
      </c>
      <c r="D272" s="9">
        <v>2417</v>
      </c>
      <c r="E272" s="10">
        <v>-62</v>
      </c>
      <c r="F272" s="11">
        <f>IF(E272&gt;0,1,0)</f>
        <v>0</v>
      </c>
      <c r="G272" s="9">
        <v>2440</v>
      </c>
      <c r="H272" s="9">
        <v>2100</v>
      </c>
      <c r="I272" s="53">
        <f>IF(H272&gt;G272,1,0)</f>
        <v>0</v>
      </c>
      <c r="J272" s="9">
        <v>1239.5</v>
      </c>
      <c r="K272" s="9">
        <v>1208.5</v>
      </c>
      <c r="L272" s="12">
        <v>-31</v>
      </c>
      <c r="M272" s="9">
        <v>1412</v>
      </c>
      <c r="N272" s="9">
        <v>1422</v>
      </c>
      <c r="O272" s="9">
        <v>10</v>
      </c>
      <c r="P272" s="13" t="s">
        <v>40</v>
      </c>
      <c r="Q272" s="11">
        <f>IF(AND(L272&gt;=0,O272&gt;=0,L272&gt;O272),1,IF(AND(L272&gt;=0,O272&lt;=0),1,IF(AND(L272&lt;0,O272&lt;0,L272&gt;O272),1,0)))</f>
        <v>0</v>
      </c>
      <c r="R272" s="9">
        <v>145</v>
      </c>
      <c r="S272" s="14">
        <v>0.10334996436208126</v>
      </c>
      <c r="T272" s="15">
        <v>2460</v>
      </c>
      <c r="U272" s="9">
        <v>-35</v>
      </c>
      <c r="V272" s="9">
        <v>3</v>
      </c>
      <c r="W272" s="9">
        <v>0</v>
      </c>
      <c r="X272" s="9">
        <v>183</v>
      </c>
      <c r="Y272" s="16">
        <v>0.13015647226173541</v>
      </c>
      <c r="Z272" s="11">
        <f>IF(Y272&lt;4%,1,0)</f>
        <v>0</v>
      </c>
      <c r="AA272" s="11">
        <f>IF(Y272&gt;5%,0,1)</f>
        <v>0</v>
      </c>
      <c r="AB272" s="17">
        <v>5.19</v>
      </c>
      <c r="AC272" s="18">
        <v>77.718906413868012</v>
      </c>
      <c r="AD272" s="11">
        <f>IF(AC272&gt;120,2,IF(AC272&gt;100,1,0))</f>
        <v>0</v>
      </c>
      <c r="AE272" s="9">
        <v>21191.228124019799</v>
      </c>
      <c r="AF272" s="9">
        <v>88.054989461958357</v>
      </c>
      <c r="AG272" s="9">
        <v>3736.8</v>
      </c>
      <c r="AH272" s="9">
        <v>76.020085276983608</v>
      </c>
      <c r="AI272" s="18">
        <v>86.332513059723794</v>
      </c>
      <c r="AJ272" s="11">
        <f>IF(AI272&gt;120,2,IF(AI272&lt;100,0,1))</f>
        <v>0</v>
      </c>
    </row>
    <row r="273" spans="1:36" ht="18" x14ac:dyDescent="0.25">
      <c r="A273" s="19" t="s">
        <v>317</v>
      </c>
      <c r="B273" s="19" t="s">
        <v>318</v>
      </c>
      <c r="C273" s="9">
        <v>4111</v>
      </c>
      <c r="D273" s="9">
        <v>3982</v>
      </c>
      <c r="E273" s="10">
        <v>-129</v>
      </c>
      <c r="F273" s="11">
        <f>IF(E273&gt;0,1,0)</f>
        <v>0</v>
      </c>
      <c r="G273" s="9">
        <v>3980</v>
      </c>
      <c r="H273" s="9">
        <v>3260</v>
      </c>
      <c r="I273" s="53">
        <f>IF(H273&gt;G273,1,0)</f>
        <v>0</v>
      </c>
      <c r="J273" s="9">
        <v>1941.1631329508605</v>
      </c>
      <c r="K273" s="9">
        <v>1880.2509353953603</v>
      </c>
      <c r="L273" s="12">
        <v>-60.912197555500143</v>
      </c>
      <c r="M273" s="9">
        <v>2359</v>
      </c>
      <c r="N273" s="9">
        <v>2375</v>
      </c>
      <c r="O273" s="9">
        <v>16</v>
      </c>
      <c r="P273" s="13" t="s">
        <v>40</v>
      </c>
      <c r="Q273" s="11">
        <f>IF(AND(L273&gt;=0,O273&gt;=0,L273&gt;O273),1,IF(AND(L273&gt;=0,O273&lt;=0),1,IF(AND(L273&lt;0,O273&lt;0,L273&gt;O273),1,0)))</f>
        <v>0</v>
      </c>
      <c r="R273" s="9">
        <v>210</v>
      </c>
      <c r="S273" s="14">
        <v>9.8039215686274508E-2</v>
      </c>
      <c r="T273" s="15">
        <v>4009</v>
      </c>
      <c r="U273" s="9">
        <v>-23.609378897480667</v>
      </c>
      <c r="V273" s="9">
        <v>7</v>
      </c>
      <c r="W273" s="9">
        <v>0</v>
      </c>
      <c r="X273" s="9">
        <v>240.60937889748067</v>
      </c>
      <c r="Y273" s="16">
        <v>0.1119634150290743</v>
      </c>
      <c r="Z273" s="11">
        <f>IF(Y273&lt;4%,1,0)</f>
        <v>0</v>
      </c>
      <c r="AA273" s="11">
        <f>IF(Y273&gt;5%,0,1)</f>
        <v>0</v>
      </c>
      <c r="AB273" s="17">
        <v>5.4</v>
      </c>
      <c r="AC273" s="18">
        <v>80.863602049111222</v>
      </c>
      <c r="AD273" s="11">
        <f>IF(AC273&gt;120,2,IF(AC273&gt;100,1,0))</f>
        <v>0</v>
      </c>
      <c r="AE273" s="9">
        <v>22316.966217500732</v>
      </c>
      <c r="AF273" s="9">
        <v>92.732720048324452</v>
      </c>
      <c r="AG273" s="9">
        <v>3671.5680000000002</v>
      </c>
      <c r="AH273" s="9">
        <v>74.693029453073265</v>
      </c>
      <c r="AI273" s="18">
        <v>80.546574514529041</v>
      </c>
      <c r="AJ273" s="11">
        <f>IF(AI273&gt;120,2,IF(AI273&lt;100,0,1))</f>
        <v>0</v>
      </c>
    </row>
    <row r="274" spans="1:36" ht="18" x14ac:dyDescent="0.25">
      <c r="A274" s="19" t="s">
        <v>319</v>
      </c>
      <c r="B274" s="19" t="s">
        <v>320</v>
      </c>
      <c r="C274" s="9">
        <v>3114</v>
      </c>
      <c r="D274" s="9">
        <v>2969</v>
      </c>
      <c r="E274" s="10">
        <v>-145</v>
      </c>
      <c r="F274" s="11">
        <f>IF(E274&gt;0,1,0)</f>
        <v>0</v>
      </c>
      <c r="G274" s="9">
        <v>3020</v>
      </c>
      <c r="H274" s="9">
        <v>2540</v>
      </c>
      <c r="I274" s="53">
        <f>IF(H274&gt;G274,1,0)</f>
        <v>0</v>
      </c>
      <c r="J274" s="9">
        <v>1585.4817073170732</v>
      </c>
      <c r="K274" s="9">
        <v>1511.655487804878</v>
      </c>
      <c r="L274" s="12">
        <v>-73.826219512195166</v>
      </c>
      <c r="M274" s="9">
        <v>1967</v>
      </c>
      <c r="N274" s="9">
        <v>1974</v>
      </c>
      <c r="O274" s="9">
        <v>7</v>
      </c>
      <c r="P274" s="13" t="s">
        <v>40</v>
      </c>
      <c r="Q274" s="11">
        <f>IF(AND(L274&gt;=0,O274&gt;=0,L274&gt;O274),1,IF(AND(L274&gt;=0,O274&lt;=0),1,IF(AND(L274&lt;0,O274&lt;0,L274&gt;O274),1,0)))</f>
        <v>0</v>
      </c>
      <c r="R274" s="9">
        <v>195</v>
      </c>
      <c r="S274" s="14">
        <v>0.11194029850746269</v>
      </c>
      <c r="T274" s="15">
        <v>2952</v>
      </c>
      <c r="U274" s="9">
        <v>-34.112804878048784</v>
      </c>
      <c r="V274" s="9">
        <v>3</v>
      </c>
      <c r="W274" s="9">
        <v>0.66666666666666663</v>
      </c>
      <c r="X274" s="9">
        <v>231.44613821138213</v>
      </c>
      <c r="Y274" s="16">
        <v>0.13268458143209372</v>
      </c>
      <c r="Z274" s="11">
        <f>IF(Y274&lt;4%,1,0)</f>
        <v>0</v>
      </c>
      <c r="AA274" s="11">
        <f>IF(Y274&gt;5%,0,1)</f>
        <v>0</v>
      </c>
      <c r="AB274" s="17">
        <v>5.4950000000000001</v>
      </c>
      <c r="AC274" s="18">
        <v>82.28620245553077</v>
      </c>
      <c r="AD274" s="11">
        <f>IF(AC274&gt;120,2,IF(AC274&gt;100,1,0))</f>
        <v>0</v>
      </c>
      <c r="AE274" s="9">
        <v>24039.456704473931</v>
      </c>
      <c r="AF274" s="9">
        <v>99.890109926395226</v>
      </c>
      <c r="AG274" s="9">
        <v>3803.4191999999998</v>
      </c>
      <c r="AH274" s="9">
        <v>77.375361787657027</v>
      </c>
      <c r="AI274" s="18">
        <v>77.460483169626741</v>
      </c>
      <c r="AJ274" s="11">
        <f>IF(AI274&gt;120,2,IF(AI274&lt;100,0,1))</f>
        <v>0</v>
      </c>
    </row>
    <row r="275" spans="1:36" ht="18" x14ac:dyDescent="0.25">
      <c r="A275" s="19" t="s">
        <v>321</v>
      </c>
      <c r="B275" s="19" t="s">
        <v>322</v>
      </c>
      <c r="C275" s="9">
        <v>2702</v>
      </c>
      <c r="D275" s="9">
        <v>2653</v>
      </c>
      <c r="E275" s="10">
        <v>-49</v>
      </c>
      <c r="F275" s="11">
        <f>IF(E275&gt;0,1,0)</f>
        <v>0</v>
      </c>
      <c r="G275" s="9">
        <v>2660</v>
      </c>
      <c r="H275" s="9">
        <v>2260</v>
      </c>
      <c r="I275" s="53">
        <f>IF(H275&gt;G275,1,0)</f>
        <v>0</v>
      </c>
      <c r="J275" s="9">
        <v>1229.5339449541284</v>
      </c>
      <c r="K275" s="9">
        <v>1207.2366972477064</v>
      </c>
      <c r="L275" s="12">
        <v>-22.297247706422013</v>
      </c>
      <c r="M275" s="9">
        <v>1482</v>
      </c>
      <c r="N275" s="9">
        <v>1494</v>
      </c>
      <c r="O275" s="9">
        <v>12</v>
      </c>
      <c r="P275" s="13" t="s">
        <v>40</v>
      </c>
      <c r="Q275" s="11">
        <f>IF(AND(L275&gt;=0,O275&gt;=0,L275&gt;O275),1,IF(AND(L275&gt;=0,O275&lt;=0),1,IF(AND(L275&lt;0,O275&lt;0,L275&gt;O275),1,0)))</f>
        <v>0</v>
      </c>
      <c r="R275" s="9">
        <v>125</v>
      </c>
      <c r="S275" s="14">
        <v>9.0057636887608067E-2</v>
      </c>
      <c r="T275" s="15">
        <v>2725</v>
      </c>
      <c r="U275" s="9">
        <v>-16.381651376146788</v>
      </c>
      <c r="V275" s="9">
        <v>7</v>
      </c>
      <c r="W275" s="9">
        <v>0</v>
      </c>
      <c r="X275" s="9">
        <v>148.38165137614678</v>
      </c>
      <c r="Y275" s="16">
        <v>0.10636677518003353</v>
      </c>
      <c r="Z275" s="11">
        <f>IF(Y275&lt;4%,1,0)</f>
        <v>0</v>
      </c>
      <c r="AA275" s="11">
        <f>IF(Y275&gt;5%,0,1)</f>
        <v>0</v>
      </c>
      <c r="AB275" s="17">
        <v>5.23</v>
      </c>
      <c r="AC275" s="18">
        <v>78.317896058676254</v>
      </c>
      <c r="AD275" s="11">
        <f>IF(AC275&gt;120,2,IF(AC275&gt;100,1,0))</f>
        <v>0</v>
      </c>
      <c r="AE275" s="9">
        <v>22566.137782997044</v>
      </c>
      <c r="AF275" s="9">
        <v>93.76809182789242</v>
      </c>
      <c r="AG275" s="9">
        <v>4079.4000000000005</v>
      </c>
      <c r="AH275" s="9">
        <v>82.989813711980034</v>
      </c>
      <c r="AI275" s="18">
        <v>88.505388234096216</v>
      </c>
      <c r="AJ275" s="11">
        <f>IF(AI275&gt;120,2,IF(AI275&lt;100,0,1))</f>
        <v>0</v>
      </c>
    </row>
    <row r="276" spans="1:36" ht="18" x14ac:dyDescent="0.25">
      <c r="A276" s="19" t="s">
        <v>323</v>
      </c>
      <c r="B276" s="19" t="s">
        <v>324</v>
      </c>
      <c r="C276" s="9">
        <v>1036</v>
      </c>
      <c r="D276" s="9">
        <v>985</v>
      </c>
      <c r="E276" s="10">
        <v>-51</v>
      </c>
      <c r="F276" s="11">
        <f>IF(E276&gt;0,1,0)</f>
        <v>0</v>
      </c>
      <c r="G276" s="9">
        <v>1000</v>
      </c>
      <c r="H276" s="9">
        <v>910</v>
      </c>
      <c r="I276" s="53">
        <f>IF(H276&gt;G276,1,0)</f>
        <v>0</v>
      </c>
      <c r="J276" s="9">
        <v>473.06879361914258</v>
      </c>
      <c r="K276" s="9">
        <v>449.78065802592221</v>
      </c>
      <c r="L276" s="12">
        <v>-23.288135593220375</v>
      </c>
      <c r="M276" s="9">
        <v>525</v>
      </c>
      <c r="N276" s="9">
        <v>526</v>
      </c>
      <c r="O276" s="9">
        <v>1</v>
      </c>
      <c r="P276" s="13" t="s">
        <v>40</v>
      </c>
      <c r="Q276" s="11">
        <f>IF(AND(L276&gt;=0,O276&gt;=0,L276&gt;O276),1,IF(AND(L276&gt;=0,O276&lt;=0),1,IF(AND(L276&lt;0,O276&lt;0,L276&gt;O276),1,0)))</f>
        <v>0</v>
      </c>
      <c r="R276" s="9">
        <v>10</v>
      </c>
      <c r="S276" s="14">
        <v>2.1367521367521368E-2</v>
      </c>
      <c r="T276" s="15">
        <v>1003</v>
      </c>
      <c r="U276" s="9">
        <v>-14.155533399800598</v>
      </c>
      <c r="V276" s="9">
        <v>0</v>
      </c>
      <c r="W276" s="9">
        <v>0</v>
      </c>
      <c r="X276" s="9">
        <v>24.155533399800596</v>
      </c>
      <c r="Y276" s="16">
        <v>5.161438760641153E-2</v>
      </c>
      <c r="Z276" s="11">
        <f>IF(Y276&lt;4%,1,0)</f>
        <v>0</v>
      </c>
      <c r="AA276" s="11">
        <f>IF(Y276&gt;5%,0,1)</f>
        <v>0</v>
      </c>
      <c r="AB276" s="17">
        <v>5.33</v>
      </c>
      <c r="AC276" s="18">
        <v>79.815370170696823</v>
      </c>
      <c r="AD276" s="11">
        <f>IF(AC276&gt;120,2,IF(AC276&gt;100,1,0))</f>
        <v>0</v>
      </c>
      <c r="AE276" s="9">
        <v>20014.733761400119</v>
      </c>
      <c r="AF276" s="9">
        <v>83.166353555806921</v>
      </c>
      <c r="AG276" s="9">
        <v>3965.5199999999995</v>
      </c>
      <c r="AH276" s="9">
        <v>80.673080862658963</v>
      </c>
      <c r="AI276" s="18">
        <v>97.002065635263307</v>
      </c>
      <c r="AJ276" s="11">
        <f>IF(AI276&gt;120,2,IF(AI276&lt;100,0,1))</f>
        <v>0</v>
      </c>
    </row>
    <row r="277" spans="1:36" ht="18" x14ac:dyDescent="0.25">
      <c r="A277" s="19" t="s">
        <v>325</v>
      </c>
      <c r="B277" s="19" t="s">
        <v>326</v>
      </c>
      <c r="C277" s="9">
        <v>1359</v>
      </c>
      <c r="D277" s="9">
        <v>1359</v>
      </c>
      <c r="E277" s="10">
        <v>0</v>
      </c>
      <c r="F277" s="11">
        <f>IF(E277&gt;0,1,0)</f>
        <v>0</v>
      </c>
      <c r="G277" s="9">
        <v>1330</v>
      </c>
      <c r="H277" s="9">
        <v>1140</v>
      </c>
      <c r="I277" s="53">
        <f>IF(H277&gt;G277,1,0)</f>
        <v>0</v>
      </c>
      <c r="J277" s="9">
        <v>626.15700660308141</v>
      </c>
      <c r="K277" s="9">
        <v>626.15700660308141</v>
      </c>
      <c r="L277" s="12">
        <v>0</v>
      </c>
      <c r="M277" s="9">
        <v>737</v>
      </c>
      <c r="N277" s="9">
        <v>747</v>
      </c>
      <c r="O277" s="9">
        <v>10</v>
      </c>
      <c r="P277" s="13" t="s">
        <v>40</v>
      </c>
      <c r="Q277" s="11">
        <f>IF(AND(L277&gt;=0,O277&gt;=0,L277&gt;O277),1,IF(AND(L277&gt;=0,O277&lt;=0),1,IF(AND(L277&lt;0,O277&lt;0,L277&gt;O277),1,0)))</f>
        <v>0</v>
      </c>
      <c r="R277" s="9">
        <v>58</v>
      </c>
      <c r="S277" s="14">
        <v>8.4179970972423801E-2</v>
      </c>
      <c r="T277" s="15">
        <v>1363</v>
      </c>
      <c r="U277" s="9">
        <v>-3.2252384446074838</v>
      </c>
      <c r="V277" s="9">
        <v>2</v>
      </c>
      <c r="W277" s="9">
        <v>0</v>
      </c>
      <c r="X277" s="9">
        <v>63.225238444607484</v>
      </c>
      <c r="Y277" s="16">
        <v>9.1498174304786517E-2</v>
      </c>
      <c r="Z277" s="11">
        <f>IF(Y277&lt;4%,1,0)</f>
        <v>0</v>
      </c>
      <c r="AA277" s="11">
        <f>IF(Y277&gt;5%,0,1)</f>
        <v>0</v>
      </c>
      <c r="AB277" s="17">
        <v>5.33</v>
      </c>
      <c r="AC277" s="18">
        <v>79.815370170696823</v>
      </c>
      <c r="AD277" s="11">
        <f>IF(AC277&gt;120,2,IF(AC277&gt;100,1,0))</f>
        <v>0</v>
      </c>
      <c r="AE277" s="9">
        <v>21191.578485064125</v>
      </c>
      <c r="AF277" s="9">
        <v>88.056445301982606</v>
      </c>
      <c r="AG277" s="9">
        <v>3965.5199999999995</v>
      </c>
      <c r="AH277" s="9">
        <v>80.673080862658963</v>
      </c>
      <c r="AI277" s="18">
        <v>91.61519135367891</v>
      </c>
      <c r="AJ277" s="11">
        <f>IF(AI277&gt;120,2,IF(AI277&lt;100,0,1))</f>
        <v>0</v>
      </c>
    </row>
    <row r="278" spans="1:36" ht="18" x14ac:dyDescent="0.25">
      <c r="A278" s="19" t="s">
        <v>327</v>
      </c>
      <c r="B278" s="19" t="s">
        <v>328</v>
      </c>
      <c r="C278" s="9">
        <v>7790</v>
      </c>
      <c r="D278" s="9">
        <v>7679</v>
      </c>
      <c r="E278" s="10">
        <v>-111</v>
      </c>
      <c r="F278" s="11">
        <f>IF(E278&gt;0,1,0)</f>
        <v>0</v>
      </c>
      <c r="G278" s="9">
        <v>7650</v>
      </c>
      <c r="H278" s="9">
        <v>6590</v>
      </c>
      <c r="I278" s="53">
        <f>IF(H278&gt;G278,1,0)</f>
        <v>0</v>
      </c>
      <c r="J278" s="9">
        <v>3785.5101509630399</v>
      </c>
      <c r="K278" s="9">
        <v>3731.5702758979696</v>
      </c>
      <c r="L278" s="12">
        <v>-53.939875065070282</v>
      </c>
      <c r="M278" s="9">
        <v>4555</v>
      </c>
      <c r="N278" s="9">
        <v>4613</v>
      </c>
      <c r="O278" s="9">
        <v>58</v>
      </c>
      <c r="P278" s="13" t="s">
        <v>40</v>
      </c>
      <c r="Q278" s="11">
        <f>IF(AND(L278&gt;=0,O278&gt;=0,L278&gt;O278),1,IF(AND(L278&gt;=0,O278&lt;=0),1,IF(AND(L278&lt;0,O278&lt;0,L278&gt;O278),1,0)))</f>
        <v>0</v>
      </c>
      <c r="R278" s="9">
        <v>543</v>
      </c>
      <c r="S278" s="14">
        <v>0.12445564978225991</v>
      </c>
      <c r="T278" s="15">
        <v>7684</v>
      </c>
      <c r="U278" s="9">
        <v>-20.895627277459656</v>
      </c>
      <c r="V278" s="9">
        <v>24</v>
      </c>
      <c r="W278" s="9">
        <v>6.666666666666667</v>
      </c>
      <c r="X278" s="9">
        <v>581.22896061079302</v>
      </c>
      <c r="Y278" s="16">
        <v>0.13269057772105466</v>
      </c>
      <c r="Z278" s="11">
        <f>IF(Y278&lt;4%,1,0)</f>
        <v>0</v>
      </c>
      <c r="AA278" s="11">
        <f>IF(Y278&gt;5%,0,1)</f>
        <v>0</v>
      </c>
      <c r="AB278" s="17">
        <v>5.6550000000000002</v>
      </c>
      <c r="AC278" s="18">
        <v>84.682161034763709</v>
      </c>
      <c r="AD278" s="11">
        <f>IF(AC278&gt;120,2,IF(AC278&gt;100,1,0))</f>
        <v>0</v>
      </c>
      <c r="AE278" s="9">
        <v>23002.950567773922</v>
      </c>
      <c r="AF278" s="9">
        <v>95.583161012900106</v>
      </c>
      <c r="AG278" s="9">
        <v>4242.2679000000007</v>
      </c>
      <c r="AH278" s="9">
        <v>86.303138387339501</v>
      </c>
      <c r="AI278" s="18">
        <v>90.291153245802207</v>
      </c>
      <c r="AJ278" s="11">
        <f>IF(AI278&gt;120,2,IF(AI278&lt;100,0,1))</f>
        <v>0</v>
      </c>
    </row>
    <row r="279" spans="1:36" ht="18" x14ac:dyDescent="0.25">
      <c r="A279" s="19" t="s">
        <v>329</v>
      </c>
      <c r="B279" s="19" t="s">
        <v>330</v>
      </c>
      <c r="C279" s="9">
        <v>1215</v>
      </c>
      <c r="D279" s="9">
        <v>1179</v>
      </c>
      <c r="E279" s="10">
        <v>-36</v>
      </c>
      <c r="F279" s="11">
        <f>IF(E279&gt;0,1,0)</f>
        <v>0</v>
      </c>
      <c r="G279" s="9">
        <v>1150</v>
      </c>
      <c r="H279" s="9">
        <v>930</v>
      </c>
      <c r="I279" s="53">
        <f>IF(H279&gt;G279,1,0)</f>
        <v>0</v>
      </c>
      <c r="J279" s="9">
        <v>599.04782608695655</v>
      </c>
      <c r="K279" s="9">
        <v>581.29826086956518</v>
      </c>
      <c r="L279" s="12">
        <v>-17.749565217391364</v>
      </c>
      <c r="M279" s="9">
        <v>680</v>
      </c>
      <c r="N279" s="9">
        <v>681</v>
      </c>
      <c r="O279" s="9">
        <v>1</v>
      </c>
      <c r="P279" s="13" t="s">
        <v>40</v>
      </c>
      <c r="Q279" s="11">
        <f>IF(AND(L279&gt;=0,O279&gt;=0,L279&gt;O279),1,IF(AND(L279&gt;=0,O279&lt;=0),1,IF(AND(L279&lt;0,O279&lt;0,L279&gt;O279),1,0)))</f>
        <v>0</v>
      </c>
      <c r="R279" s="9">
        <v>47</v>
      </c>
      <c r="S279" s="14">
        <v>7.4367088607594931E-2</v>
      </c>
      <c r="T279" s="15">
        <v>1150</v>
      </c>
      <c r="U279" s="9">
        <v>-3.9443478260869567</v>
      </c>
      <c r="V279" s="9">
        <v>0</v>
      </c>
      <c r="W279" s="9">
        <v>1</v>
      </c>
      <c r="X279" s="9">
        <v>49.944347826086954</v>
      </c>
      <c r="Y279" s="16">
        <v>7.9151105905050645E-2</v>
      </c>
      <c r="Z279" s="11">
        <f>IF(Y279&lt;4%,1,0)</f>
        <v>0</v>
      </c>
      <c r="AA279" s="11">
        <f>IF(Y279&gt;5%,0,1)</f>
        <v>0</v>
      </c>
      <c r="AB279" s="17">
        <v>5.33</v>
      </c>
      <c r="AC279" s="18">
        <v>79.815370170696823</v>
      </c>
      <c r="AD279" s="11">
        <f>IF(AC279&gt;120,2,IF(AC279&gt;100,1,0))</f>
        <v>0</v>
      </c>
      <c r="AE279" s="9">
        <v>23598.052009955751</v>
      </c>
      <c r="AF279" s="9">
        <v>98.055960178358632</v>
      </c>
      <c r="AG279" s="9">
        <v>3965.5199999999995</v>
      </c>
      <c r="AH279" s="9">
        <v>80.673080862658963</v>
      </c>
      <c r="AI279" s="18">
        <v>82.272490846980517</v>
      </c>
      <c r="AJ279" s="11">
        <f>IF(AI279&gt;120,2,IF(AI279&lt;100,0,1))</f>
        <v>0</v>
      </c>
    </row>
    <row r="280" spans="1:36" ht="18" x14ac:dyDescent="0.25">
      <c r="A280" s="19" t="s">
        <v>331</v>
      </c>
      <c r="B280" s="19" t="s">
        <v>332</v>
      </c>
      <c r="C280" s="9">
        <v>5753</v>
      </c>
      <c r="D280" s="9">
        <v>5658</v>
      </c>
      <c r="E280" s="10">
        <v>-95</v>
      </c>
      <c r="F280" s="11">
        <f>IF(E280&gt;0,1,0)</f>
        <v>0</v>
      </c>
      <c r="G280" s="9">
        <v>5650</v>
      </c>
      <c r="H280" s="9">
        <v>4700</v>
      </c>
      <c r="I280" s="53">
        <f>IF(H280&gt;G280,1,0)</f>
        <v>0</v>
      </c>
      <c r="J280" s="9">
        <v>2655.1533753060512</v>
      </c>
      <c r="K280" s="9">
        <v>2611.3084994753408</v>
      </c>
      <c r="L280" s="12">
        <v>-43.844875830710407</v>
      </c>
      <c r="M280" s="9">
        <v>3268</v>
      </c>
      <c r="N280" s="9">
        <v>3296</v>
      </c>
      <c r="O280" s="9">
        <v>28</v>
      </c>
      <c r="P280" s="13" t="s">
        <v>40</v>
      </c>
      <c r="Q280" s="11">
        <f>IF(AND(L280&gt;=0,O280&gt;=0,L280&gt;O280),1,IF(AND(L280&gt;=0,O280&lt;=0),1,IF(AND(L280&lt;0,O280&lt;0,L280&gt;O280),1,0)))</f>
        <v>0</v>
      </c>
      <c r="R280" s="9">
        <v>353</v>
      </c>
      <c r="S280" s="14">
        <v>0.11558611656843484</v>
      </c>
      <c r="T280" s="15">
        <v>5718</v>
      </c>
      <c r="U280" s="9">
        <v>-37.383525708289611</v>
      </c>
      <c r="V280" s="9">
        <v>10</v>
      </c>
      <c r="W280" s="9">
        <v>0</v>
      </c>
      <c r="X280" s="9">
        <v>400.3835257082896</v>
      </c>
      <c r="Y280" s="16">
        <v>0.13067347444787519</v>
      </c>
      <c r="Z280" s="11">
        <f>IF(Y280&lt;4%,1,0)</f>
        <v>0</v>
      </c>
      <c r="AA280" s="11">
        <f>IF(Y280&gt;5%,0,1)</f>
        <v>0</v>
      </c>
      <c r="AB280" s="17">
        <v>5.13</v>
      </c>
      <c r="AC280" s="18">
        <v>76.820421946655657</v>
      </c>
      <c r="AD280" s="11">
        <f>IF(AC280&gt;120,2,IF(AC280&gt;100,1,0))</f>
        <v>0</v>
      </c>
      <c r="AE280" s="9">
        <v>22242.645898611132</v>
      </c>
      <c r="AF280" s="9">
        <v>92.423900056470572</v>
      </c>
      <c r="AG280" s="9">
        <v>4130.6759999999995</v>
      </c>
      <c r="AH280" s="9">
        <v>84.032953803144267</v>
      </c>
      <c r="AI280" s="18">
        <v>90.921237636369511</v>
      </c>
      <c r="AJ280" s="11">
        <f>IF(AI280&gt;120,2,IF(AI280&lt;100,0,1))</f>
        <v>0</v>
      </c>
    </row>
    <row r="281" spans="1:36" ht="18" x14ac:dyDescent="0.25">
      <c r="A281" s="19" t="s">
        <v>333</v>
      </c>
      <c r="B281" s="19" t="s">
        <v>334</v>
      </c>
      <c r="C281" s="9">
        <v>1484</v>
      </c>
      <c r="D281" s="9">
        <v>1465</v>
      </c>
      <c r="E281" s="10">
        <v>-19</v>
      </c>
      <c r="F281" s="11">
        <f>IF(E281&gt;0,1,0)</f>
        <v>0</v>
      </c>
      <c r="G281" s="9">
        <v>1460</v>
      </c>
      <c r="H281" s="9">
        <v>1250</v>
      </c>
      <c r="I281" s="53">
        <f>IF(H281&gt;G281,1,0)</f>
        <v>0</v>
      </c>
      <c r="J281" s="9">
        <v>680.91767881241572</v>
      </c>
      <c r="K281" s="9">
        <v>672.19973009446699</v>
      </c>
      <c r="L281" s="12">
        <v>-8.7179487179487296</v>
      </c>
      <c r="M281" s="9">
        <v>819</v>
      </c>
      <c r="N281" s="9">
        <v>827</v>
      </c>
      <c r="O281" s="9">
        <v>8</v>
      </c>
      <c r="P281" s="13" t="s">
        <v>40</v>
      </c>
      <c r="Q281" s="11">
        <f>IF(AND(L281&gt;=0,O281&gt;=0,L281&gt;O281),1,IF(AND(L281&gt;=0,O281&lt;=0),1,IF(AND(L281&lt;0,O281&lt;0,L281&gt;O281),1,0)))</f>
        <v>0</v>
      </c>
      <c r="R281" s="9">
        <v>57</v>
      </c>
      <c r="S281" s="14">
        <v>7.5898801597869506E-2</v>
      </c>
      <c r="T281" s="15">
        <v>1482</v>
      </c>
      <c r="U281" s="9">
        <v>2.7530364372469638</v>
      </c>
      <c r="V281" s="9">
        <v>1</v>
      </c>
      <c r="W281" s="9">
        <v>0</v>
      </c>
      <c r="X281" s="9">
        <v>55.246963562753038</v>
      </c>
      <c r="Y281" s="16">
        <v>7.3466706865363079E-2</v>
      </c>
      <c r="Z281" s="11">
        <f>IF(Y281&lt;4%,1,0)</f>
        <v>0</v>
      </c>
      <c r="AA281" s="11">
        <f>IF(Y281&gt;5%,0,1)</f>
        <v>0</v>
      </c>
      <c r="AB281" s="17">
        <v>5.33</v>
      </c>
      <c r="AC281" s="18">
        <v>79.815370170696823</v>
      </c>
      <c r="AD281" s="11">
        <f>IF(AC281&gt;120,2,IF(AC281&gt;100,1,0))</f>
        <v>0</v>
      </c>
      <c r="AE281" s="9">
        <v>19447.708745677235</v>
      </c>
      <c r="AF281" s="9">
        <v>80.81021914528867</v>
      </c>
      <c r="AG281" s="9">
        <v>3965.5199999999995</v>
      </c>
      <c r="AH281" s="9">
        <v>80.673080862658963</v>
      </c>
      <c r="AI281" s="18">
        <v>99.830295865943455</v>
      </c>
      <c r="AJ281" s="11">
        <f>IF(AI281&gt;120,2,IF(AI281&lt;100,0,1))</f>
        <v>0</v>
      </c>
    </row>
    <row r="282" spans="1:36" ht="18" x14ac:dyDescent="0.25">
      <c r="A282" s="19" t="s">
        <v>335</v>
      </c>
      <c r="B282" s="19" t="s">
        <v>336</v>
      </c>
      <c r="C282" s="9">
        <v>2180</v>
      </c>
      <c r="D282" s="9">
        <v>2108</v>
      </c>
      <c r="E282" s="10">
        <v>-72</v>
      </c>
      <c r="F282" s="11">
        <f>IF(E282&gt;0,1,0)</f>
        <v>0</v>
      </c>
      <c r="G282" s="9">
        <v>2150</v>
      </c>
      <c r="H282" s="9">
        <v>1910</v>
      </c>
      <c r="I282" s="53">
        <f>IF(H282&gt;G282,1,0)</f>
        <v>0</v>
      </c>
      <c r="J282" s="9">
        <v>986.09345794392527</v>
      </c>
      <c r="K282" s="9">
        <v>953.5252336448599</v>
      </c>
      <c r="L282" s="12">
        <v>-32.568224299065378</v>
      </c>
      <c r="M282" s="9">
        <v>1184</v>
      </c>
      <c r="N282" s="9">
        <v>1190</v>
      </c>
      <c r="O282" s="9">
        <v>6</v>
      </c>
      <c r="P282" s="13" t="s">
        <v>40</v>
      </c>
      <c r="Q282" s="11">
        <f>IF(AND(L282&gt;=0,O282&gt;=0,L282&gt;O282),1,IF(AND(L282&gt;=0,O282&lt;=0),1,IF(AND(L282&lt;0,O282&lt;0,L282&gt;O282),1,0)))</f>
        <v>0</v>
      </c>
      <c r="R282" s="9">
        <v>89</v>
      </c>
      <c r="S282" s="14">
        <v>8.210332103321033E-2</v>
      </c>
      <c r="T282" s="15">
        <v>2140</v>
      </c>
      <c r="U282" s="9">
        <v>-15.83177570093458</v>
      </c>
      <c r="V282" s="9">
        <v>1</v>
      </c>
      <c r="W282" s="9">
        <v>0</v>
      </c>
      <c r="X282" s="9">
        <v>105.83177570093459</v>
      </c>
      <c r="Y282" s="16">
        <v>9.754080709763556E-2</v>
      </c>
      <c r="Z282" s="11">
        <f>IF(Y282&lt;4%,1,0)</f>
        <v>0</v>
      </c>
      <c r="AA282" s="11">
        <f>IF(Y282&gt;5%,0,1)</f>
        <v>0</v>
      </c>
      <c r="AB282" s="17">
        <v>5.52</v>
      </c>
      <c r="AC282" s="18">
        <v>82.660570983535905</v>
      </c>
      <c r="AD282" s="11">
        <f>IF(AC282&gt;120,2,IF(AC282&gt;100,1,0))</f>
        <v>0</v>
      </c>
      <c r="AE282" s="9">
        <v>22004.89471369256</v>
      </c>
      <c r="AF282" s="9">
        <v>91.43598288810017</v>
      </c>
      <c r="AG282" s="9">
        <v>4040.6399999999994</v>
      </c>
      <c r="AH282" s="9">
        <v>82.201294523011939</v>
      </c>
      <c r="AI282" s="18">
        <v>89.900378304688104</v>
      </c>
      <c r="AJ282" s="11">
        <f>IF(AI282&gt;120,2,IF(AI282&lt;100,0,1))</f>
        <v>0</v>
      </c>
    </row>
    <row r="283" spans="1:36" ht="18" x14ac:dyDescent="0.25">
      <c r="A283" s="19" t="s">
        <v>337</v>
      </c>
      <c r="B283" s="19" t="s">
        <v>338</v>
      </c>
      <c r="C283" s="9">
        <v>4932</v>
      </c>
      <c r="D283" s="9">
        <v>4814</v>
      </c>
      <c r="E283" s="10">
        <v>-118</v>
      </c>
      <c r="F283" s="11">
        <f>IF(E283&gt;0,1,0)</f>
        <v>0</v>
      </c>
      <c r="G283" s="9">
        <v>4860</v>
      </c>
      <c r="H283" s="9">
        <v>4290</v>
      </c>
      <c r="I283" s="53">
        <f>IF(H283&gt;G283,1,0)</f>
        <v>0</v>
      </c>
      <c r="J283" s="9">
        <v>2203.1999999999998</v>
      </c>
      <c r="K283" s="9">
        <v>2150.4875912408761</v>
      </c>
      <c r="L283" s="12">
        <v>-52.712408759123718</v>
      </c>
      <c r="M283" s="9">
        <v>2613</v>
      </c>
      <c r="N283" s="9">
        <v>2629</v>
      </c>
      <c r="O283" s="9">
        <v>16</v>
      </c>
      <c r="P283" s="13" t="s">
        <v>40</v>
      </c>
      <c r="Q283" s="11">
        <f>IF(AND(L283&gt;=0,O283&gt;=0,L283&gt;O283),1,IF(AND(L283&gt;=0,O283&lt;=0),1,IF(AND(L283&lt;0,O283&lt;0,L283&gt;O283),1,0)))</f>
        <v>0</v>
      </c>
      <c r="R283" s="9">
        <v>209</v>
      </c>
      <c r="S283" s="14">
        <v>8.6650082918739629E-2</v>
      </c>
      <c r="T283" s="15">
        <v>4795</v>
      </c>
      <c r="U283" s="9">
        <v>-32.610218978102189</v>
      </c>
      <c r="V283" s="9">
        <v>11</v>
      </c>
      <c r="W283" s="9">
        <v>1</v>
      </c>
      <c r="X283" s="9">
        <v>251.61021897810218</v>
      </c>
      <c r="Y283" s="16">
        <v>0.1038853092395137</v>
      </c>
      <c r="Z283" s="11">
        <f>IF(Y283&lt;4%,1,0)</f>
        <v>0</v>
      </c>
      <c r="AA283" s="11">
        <f>IF(Y283&gt;5%,0,1)</f>
        <v>0</v>
      </c>
      <c r="AB283" s="17">
        <v>5.52</v>
      </c>
      <c r="AC283" s="18">
        <v>82.660570983535905</v>
      </c>
      <c r="AD283" s="11">
        <f>IF(AC283&gt;120,2,IF(AC283&gt;100,1,0))</f>
        <v>0</v>
      </c>
      <c r="AE283" s="9">
        <v>24236.379758754396</v>
      </c>
      <c r="AF283" s="9">
        <v>100.70837573751301</v>
      </c>
      <c r="AG283" s="9">
        <v>4040.6399999999994</v>
      </c>
      <c r="AH283" s="9">
        <v>82.201294523011939</v>
      </c>
      <c r="AI283" s="18">
        <v>81.623096312527124</v>
      </c>
      <c r="AJ283" s="11">
        <f>IF(AI283&gt;120,2,IF(AI283&lt;100,0,1))</f>
        <v>0</v>
      </c>
    </row>
    <row r="284" spans="1:36" ht="18" x14ac:dyDescent="0.25">
      <c r="A284" s="19" t="s">
        <v>341</v>
      </c>
      <c r="B284" s="19" t="s">
        <v>342</v>
      </c>
      <c r="C284" s="9">
        <v>1852</v>
      </c>
      <c r="D284" s="9">
        <v>1785</v>
      </c>
      <c r="E284" s="10">
        <v>-67</v>
      </c>
      <c r="F284" s="11">
        <f>IF(E284&gt;0,1,0)</f>
        <v>0</v>
      </c>
      <c r="G284" s="9">
        <v>1800</v>
      </c>
      <c r="H284" s="9">
        <v>1470</v>
      </c>
      <c r="I284" s="53">
        <f>IF(H284&gt;G284,1,0)</f>
        <v>0</v>
      </c>
      <c r="J284" s="9">
        <v>879.41846323935874</v>
      </c>
      <c r="K284" s="9">
        <v>847.60364842454385</v>
      </c>
      <c r="L284" s="12">
        <v>-31.814814814814895</v>
      </c>
      <c r="M284" s="9">
        <v>1036</v>
      </c>
      <c r="N284" s="9">
        <v>1042</v>
      </c>
      <c r="O284" s="9">
        <v>6</v>
      </c>
      <c r="P284" s="13" t="s">
        <v>40</v>
      </c>
      <c r="Q284" s="11">
        <f>IF(AND(L284&gt;=0,O284&gt;=0,L284&gt;O284),1,IF(AND(L284&gt;=0,O284&lt;=0),1,IF(AND(L284&lt;0,O284&lt;0,L284&gt;O284),1,0)))</f>
        <v>0</v>
      </c>
      <c r="R284" s="9">
        <v>83</v>
      </c>
      <c r="S284" s="14">
        <v>8.6729362591431561E-2</v>
      </c>
      <c r="T284" s="15">
        <v>1809</v>
      </c>
      <c r="U284" s="9">
        <v>-15.195135433941402</v>
      </c>
      <c r="V284" s="9">
        <v>1</v>
      </c>
      <c r="W284" s="9">
        <v>0</v>
      </c>
      <c r="X284" s="9">
        <v>99.195135433941402</v>
      </c>
      <c r="Y284" s="16">
        <v>0.10354398270766325</v>
      </c>
      <c r="Z284" s="11">
        <f>IF(Y284&lt;4%,1,0)</f>
        <v>0</v>
      </c>
      <c r="AA284" s="11">
        <f>IF(Y284&gt;5%,0,1)</f>
        <v>0</v>
      </c>
      <c r="AB284" s="17">
        <v>5.7450000000000001</v>
      </c>
      <c r="AC284" s="18">
        <v>86.029887735582221</v>
      </c>
      <c r="AD284" s="11">
        <f>IF(AC284&gt;120,2,IF(AC284&gt;100,1,0))</f>
        <v>0</v>
      </c>
      <c r="AE284" s="9">
        <v>24112.925710619886</v>
      </c>
      <c r="AF284" s="9">
        <v>100.19539249539508</v>
      </c>
      <c r="AG284" s="9">
        <v>4102.2746999999999</v>
      </c>
      <c r="AH284" s="9">
        <v>83.455168198354841</v>
      </c>
      <c r="AI284" s="18">
        <v>83.292421058373904</v>
      </c>
      <c r="AJ284" s="11">
        <f>IF(AI284&gt;120,2,IF(AI284&lt;100,0,1))</f>
        <v>0</v>
      </c>
    </row>
    <row r="285" spans="1:36" ht="18" x14ac:dyDescent="0.25">
      <c r="A285" s="19" t="s">
        <v>343</v>
      </c>
      <c r="B285" s="19" t="s">
        <v>344</v>
      </c>
      <c r="C285" s="9">
        <v>1286</v>
      </c>
      <c r="D285" s="9">
        <v>1279</v>
      </c>
      <c r="E285" s="10">
        <v>-7</v>
      </c>
      <c r="F285" s="11">
        <f>IF(E285&gt;0,1,0)</f>
        <v>0</v>
      </c>
      <c r="G285" s="9">
        <v>1280</v>
      </c>
      <c r="H285" s="9">
        <v>1080</v>
      </c>
      <c r="I285" s="53">
        <f>IF(H285&gt;G285,1,0)</f>
        <v>0</v>
      </c>
      <c r="J285" s="9">
        <v>596.75174013921117</v>
      </c>
      <c r="K285" s="9">
        <v>593.50348027842233</v>
      </c>
      <c r="L285" s="12">
        <v>-3.2482598607888349</v>
      </c>
      <c r="M285" s="9">
        <v>696</v>
      </c>
      <c r="N285" s="9">
        <v>712</v>
      </c>
      <c r="O285" s="9">
        <v>16</v>
      </c>
      <c r="P285" s="13" t="s">
        <v>40</v>
      </c>
      <c r="Q285" s="11">
        <f>IF(AND(L285&gt;=0,O285&gt;=0,L285&gt;O285),1,IF(AND(L285&gt;=0,O285&lt;=0),1,IF(AND(L285&lt;0,O285&lt;0,L285&gt;O285),1,0)))</f>
        <v>0</v>
      </c>
      <c r="R285" s="9">
        <v>57</v>
      </c>
      <c r="S285" s="14">
        <v>8.5843373493975902E-2</v>
      </c>
      <c r="T285" s="15">
        <v>1293</v>
      </c>
      <c r="U285" s="9">
        <v>-3.712296983758701</v>
      </c>
      <c r="V285" s="9">
        <v>5</v>
      </c>
      <c r="W285" s="9">
        <v>2</v>
      </c>
      <c r="X285" s="9">
        <v>63.712296983758705</v>
      </c>
      <c r="Y285" s="16">
        <v>9.552068513307152E-2</v>
      </c>
      <c r="Z285" s="11">
        <f>IF(Y285&lt;4%,1,0)</f>
        <v>0</v>
      </c>
      <c r="AA285" s="11">
        <f>IF(Y285&gt;5%,0,1)</f>
        <v>0</v>
      </c>
      <c r="AB285" s="17">
        <v>5.54</v>
      </c>
      <c r="AC285" s="18">
        <v>82.960065805940033</v>
      </c>
      <c r="AD285" s="11">
        <f>IF(AC285&gt;120,2,IF(AC285&gt;100,1,0))</f>
        <v>0</v>
      </c>
      <c r="AE285" s="9">
        <v>20940.9304507282</v>
      </c>
      <c r="AF285" s="9">
        <v>87.014938415598152</v>
      </c>
      <c r="AG285" s="9">
        <v>3988.7999999999997</v>
      </c>
      <c r="AH285" s="9">
        <v>81.146680623215644</v>
      </c>
      <c r="AI285" s="18">
        <v>93.256034079625834</v>
      </c>
      <c r="AJ285" s="11">
        <f>IF(AI285&gt;120,2,IF(AI285&lt;100,0,1))</f>
        <v>0</v>
      </c>
    </row>
    <row r="286" spans="1:36" ht="18" x14ac:dyDescent="0.25">
      <c r="A286" s="19" t="s">
        <v>345</v>
      </c>
      <c r="B286" s="19" t="s">
        <v>346</v>
      </c>
      <c r="C286" s="9">
        <v>5065</v>
      </c>
      <c r="D286" s="9">
        <v>5055</v>
      </c>
      <c r="E286" s="10">
        <v>-10</v>
      </c>
      <c r="F286" s="11">
        <f>IF(E286&gt;0,1,0)</f>
        <v>0</v>
      </c>
      <c r="G286" s="9">
        <v>4900</v>
      </c>
      <c r="H286" s="9">
        <v>4010</v>
      </c>
      <c r="I286" s="53">
        <f>IF(H286&gt;G286,1,0)</f>
        <v>0</v>
      </c>
      <c r="J286" s="9">
        <v>2531.9872443814538</v>
      </c>
      <c r="K286" s="9">
        <v>2526.988256732132</v>
      </c>
      <c r="L286" s="12">
        <v>-4.9989876493218617</v>
      </c>
      <c r="M286" s="9">
        <v>2965</v>
      </c>
      <c r="N286" s="9">
        <v>2979</v>
      </c>
      <c r="O286" s="9">
        <v>14</v>
      </c>
      <c r="P286" s="13" t="s">
        <v>40</v>
      </c>
      <c r="Q286" s="11">
        <f>IF(AND(L286&gt;=0,O286&gt;=0,L286&gt;O286),1,IF(AND(L286&gt;=0,O286&lt;=0),1,IF(AND(L286&lt;0,O286&lt;0,L286&gt;O286),1,0)))</f>
        <v>0</v>
      </c>
      <c r="R286" s="9">
        <v>268</v>
      </c>
      <c r="S286" s="14">
        <v>9.5680114244912531E-2</v>
      </c>
      <c r="T286" s="15">
        <v>4939</v>
      </c>
      <c r="U286" s="9">
        <v>34.99291354525208</v>
      </c>
      <c r="V286" s="9">
        <v>2</v>
      </c>
      <c r="W286" s="9">
        <v>0</v>
      </c>
      <c r="X286" s="9">
        <v>235.00708645474793</v>
      </c>
      <c r="Y286" s="16">
        <v>8.3841272370584349E-2</v>
      </c>
      <c r="Z286" s="11">
        <f>IF(Y286&lt;4%,1,0)</f>
        <v>0</v>
      </c>
      <c r="AA286" s="11">
        <f>IF(Y286&gt;5%,0,1)</f>
        <v>0</v>
      </c>
      <c r="AB286" s="17">
        <v>5.55</v>
      </c>
      <c r="AC286" s="18">
        <v>83.10981321714209</v>
      </c>
      <c r="AD286" s="11">
        <f>IF(AC286&gt;120,2,IF(AC286&gt;100,1,0))</f>
        <v>0</v>
      </c>
      <c r="AE286" s="9">
        <v>24185.344829717767</v>
      </c>
      <c r="AF286" s="9">
        <v>100.49631251436182</v>
      </c>
      <c r="AG286" s="9">
        <v>3996</v>
      </c>
      <c r="AH286" s="9">
        <v>81.293154775965121</v>
      </c>
      <c r="AI286" s="18">
        <v>80.891679248776029</v>
      </c>
      <c r="AJ286" s="11">
        <f>IF(AI286&gt;120,2,IF(AI286&lt;100,0,1))</f>
        <v>0</v>
      </c>
    </row>
    <row r="287" spans="1:36" ht="18" x14ac:dyDescent="0.25">
      <c r="A287" s="19" t="s">
        <v>347</v>
      </c>
      <c r="B287" s="19" t="s">
        <v>348</v>
      </c>
      <c r="C287" s="9">
        <v>3926</v>
      </c>
      <c r="D287" s="9">
        <v>3756</v>
      </c>
      <c r="E287" s="10">
        <v>-170</v>
      </c>
      <c r="F287" s="11">
        <f>IF(E287&gt;0,1,0)</f>
        <v>0</v>
      </c>
      <c r="G287" s="9">
        <v>3810</v>
      </c>
      <c r="H287" s="9">
        <v>3210</v>
      </c>
      <c r="I287" s="53">
        <f>IF(H287&gt;G287,1,0)</f>
        <v>0</v>
      </c>
      <c r="J287" s="9">
        <v>1905.5539151067758</v>
      </c>
      <c r="K287" s="9">
        <v>1823.0413920379649</v>
      </c>
      <c r="L287" s="12">
        <v>-82.512523068810879</v>
      </c>
      <c r="M287" s="9">
        <v>2324</v>
      </c>
      <c r="N287" s="9">
        <v>2333</v>
      </c>
      <c r="O287" s="9">
        <v>9</v>
      </c>
      <c r="P287" s="13" t="s">
        <v>40</v>
      </c>
      <c r="Q287" s="11">
        <f>IF(AND(L287&gt;=0,O287&gt;=0,L287&gt;O287),1,IF(AND(L287&gt;=0,O287&lt;=0),1,IF(AND(L287&lt;0,O287&lt;0,L287&gt;O287),1,0)))</f>
        <v>0</v>
      </c>
      <c r="R287" s="9">
        <v>191</v>
      </c>
      <c r="S287" s="14">
        <v>9.1606714628297364E-2</v>
      </c>
      <c r="T287" s="15">
        <v>3793</v>
      </c>
      <c r="U287" s="9">
        <v>-33.975744793039816</v>
      </c>
      <c r="V287" s="9">
        <v>3</v>
      </c>
      <c r="W287" s="9">
        <v>0</v>
      </c>
      <c r="X287" s="9">
        <v>227.97574479303981</v>
      </c>
      <c r="Y287" s="16">
        <v>0.10918378582042136</v>
      </c>
      <c r="Z287" s="11">
        <f>IF(Y287&lt;4%,1,0)</f>
        <v>0</v>
      </c>
      <c r="AA287" s="11">
        <f>IF(Y287&gt;5%,0,1)</f>
        <v>0</v>
      </c>
      <c r="AB287" s="17">
        <v>5.26</v>
      </c>
      <c r="AC287" s="18">
        <v>78.767138292282411</v>
      </c>
      <c r="AD287" s="11">
        <f>IF(AC287&gt;120,2,IF(AC287&gt;100,1,0))</f>
        <v>0</v>
      </c>
      <c r="AE287" s="9">
        <v>23963.040229621984</v>
      </c>
      <c r="AF287" s="9">
        <v>99.572579868749301</v>
      </c>
      <c r="AG287" s="9">
        <v>3408.4799999999996</v>
      </c>
      <c r="AH287" s="9">
        <v>69.340863911607016</v>
      </c>
      <c r="AI287" s="18">
        <v>69.638512934994807</v>
      </c>
      <c r="AJ287" s="11">
        <f>IF(AI287&gt;120,2,IF(AI287&lt;100,0,1))</f>
        <v>0</v>
      </c>
    </row>
    <row r="288" spans="1:36" ht="18" x14ac:dyDescent="0.25">
      <c r="A288" s="19" t="s">
        <v>349</v>
      </c>
      <c r="B288" s="19" t="s">
        <v>350</v>
      </c>
      <c r="C288" s="9">
        <v>21965</v>
      </c>
      <c r="D288" s="9">
        <v>21807</v>
      </c>
      <c r="E288" s="10">
        <v>-158</v>
      </c>
      <c r="F288" s="11">
        <f>IF(E288&gt;0,1,0)</f>
        <v>0</v>
      </c>
      <c r="G288" s="9">
        <v>21890</v>
      </c>
      <c r="H288" s="9">
        <v>18800</v>
      </c>
      <c r="I288" s="53">
        <f>IF(H288&gt;G288,1,0)</f>
        <v>0</v>
      </c>
      <c r="J288" s="9">
        <v>11489.322670821686</v>
      </c>
      <c r="K288" s="9">
        <v>11406.676962559002</v>
      </c>
      <c r="L288" s="12">
        <v>-82.645708262683911</v>
      </c>
      <c r="M288" s="9">
        <v>14080</v>
      </c>
      <c r="N288" s="9">
        <v>14278</v>
      </c>
      <c r="O288" s="9">
        <v>198</v>
      </c>
      <c r="P288" s="13" t="s">
        <v>40</v>
      </c>
      <c r="Q288" s="11">
        <f>IF(AND(L288&gt;=0,O288&gt;=0,L288&gt;O288),1,IF(AND(L288&gt;=0,O288&lt;=0),1,IF(AND(L288&lt;0,O288&lt;0,L288&gt;O288),1,0)))</f>
        <v>0</v>
      </c>
      <c r="R288" s="9">
        <v>2101</v>
      </c>
      <c r="S288" s="14">
        <v>0.15210309129081301</v>
      </c>
      <c r="T288" s="15">
        <v>21821</v>
      </c>
      <c r="U288" s="9">
        <v>-127.63008111452271</v>
      </c>
      <c r="V288" s="9">
        <v>8</v>
      </c>
      <c r="W288" s="9">
        <v>19.666666666666664</v>
      </c>
      <c r="X288" s="9">
        <v>2216.9634144478564</v>
      </c>
      <c r="Y288" s="16">
        <v>0.16063400259258934</v>
      </c>
      <c r="Z288" s="11">
        <f>IF(Y288&lt;4%,1,0)</f>
        <v>0</v>
      </c>
      <c r="AA288" s="11">
        <f>IF(Y288&gt;5%,0,1)</f>
        <v>0</v>
      </c>
      <c r="AB288" s="17">
        <v>5.65</v>
      </c>
      <c r="AC288" s="18">
        <v>84.607287329162673</v>
      </c>
      <c r="AD288" s="11">
        <f>IF(AC288&gt;120,2,IF(AC288&gt;100,1,0))</f>
        <v>0</v>
      </c>
      <c r="AE288" s="9">
        <v>25551.885706049918</v>
      </c>
      <c r="AF288" s="9">
        <v>106.17464044139548</v>
      </c>
      <c r="AG288" s="9">
        <v>4000.2000000000003</v>
      </c>
      <c r="AH288" s="9">
        <v>81.378598031735677</v>
      </c>
      <c r="AI288" s="18">
        <v>76.645984100745494</v>
      </c>
      <c r="AJ288" s="11">
        <f>IF(AI288&gt;120,2,IF(AI288&lt;100,0,1))</f>
        <v>0</v>
      </c>
    </row>
    <row r="289" spans="1:36" ht="18" x14ac:dyDescent="0.25">
      <c r="A289" s="19" t="s">
        <v>351</v>
      </c>
      <c r="B289" s="19" t="s">
        <v>352</v>
      </c>
      <c r="C289" s="9">
        <v>4503</v>
      </c>
      <c r="D289" s="9">
        <v>4458</v>
      </c>
      <c r="E289" s="10">
        <v>-45</v>
      </c>
      <c r="F289" s="11">
        <f>IF(E289&gt;0,1,0)</f>
        <v>0</v>
      </c>
      <c r="G289" s="9">
        <v>4480</v>
      </c>
      <c r="H289" s="9">
        <v>3920</v>
      </c>
      <c r="I289" s="53">
        <f>IF(H289&gt;G289,1,0)</f>
        <v>0</v>
      </c>
      <c r="J289" s="9">
        <v>2127.9236947791164</v>
      </c>
      <c r="K289" s="9">
        <v>2106.6586345381525</v>
      </c>
      <c r="L289" s="12">
        <v>-21.265060240963976</v>
      </c>
      <c r="M289" s="9">
        <v>2380</v>
      </c>
      <c r="N289" s="9">
        <v>2396</v>
      </c>
      <c r="O289" s="9">
        <v>16</v>
      </c>
      <c r="P289" s="13" t="s">
        <v>40</v>
      </c>
      <c r="Q289" s="11">
        <f>IF(AND(L289&gt;=0,O289&gt;=0,L289&gt;O289),1,IF(AND(L289&gt;=0,O289&lt;=0),1,IF(AND(L289&lt;0,O289&lt;0,L289&gt;O289),1,0)))</f>
        <v>0</v>
      </c>
      <c r="R289" s="9">
        <v>160</v>
      </c>
      <c r="S289" s="14">
        <v>6.9174232598357116E-2</v>
      </c>
      <c r="T289" s="15">
        <v>4482</v>
      </c>
      <c r="U289" s="9">
        <v>-17.957161981258366</v>
      </c>
      <c r="V289" s="9">
        <v>5</v>
      </c>
      <c r="W289" s="9">
        <v>0</v>
      </c>
      <c r="X289" s="9">
        <v>182.95716198125837</v>
      </c>
      <c r="Y289" s="16">
        <v>7.8928887826254693E-2</v>
      </c>
      <c r="Z289" s="11">
        <f>IF(Y289&lt;4%,1,0)</f>
        <v>0</v>
      </c>
      <c r="AA289" s="11">
        <f>IF(Y289&gt;5%,0,1)</f>
        <v>0</v>
      </c>
      <c r="AB289" s="17">
        <v>5.78</v>
      </c>
      <c r="AC289" s="18">
        <v>86.554003674789428</v>
      </c>
      <c r="AD289" s="11">
        <f>IF(AC289&gt;120,2,IF(AC289&gt;100,1,0))</f>
        <v>0</v>
      </c>
      <c r="AE289" s="9">
        <v>22356.7219999228</v>
      </c>
      <c r="AF289" s="9">
        <v>92.89791552362864</v>
      </c>
      <c r="AG289" s="9">
        <v>3394.1316000000006</v>
      </c>
      <c r="AH289" s="9">
        <v>69.048965337536089</v>
      </c>
      <c r="AI289" s="18">
        <v>74.32778760248226</v>
      </c>
      <c r="AJ289" s="11">
        <f>IF(AI289&gt;120,2,IF(AI289&lt;100,0,1))</f>
        <v>0</v>
      </c>
    </row>
    <row r="290" spans="1:36" ht="18" x14ac:dyDescent="0.25">
      <c r="A290" s="19" t="s">
        <v>353</v>
      </c>
      <c r="B290" s="19" t="s">
        <v>354</v>
      </c>
      <c r="C290" s="9">
        <v>1378</v>
      </c>
      <c r="D290" s="9">
        <v>1368</v>
      </c>
      <c r="E290" s="10">
        <v>-10</v>
      </c>
      <c r="F290" s="11">
        <f>IF(E290&gt;0,1,0)</f>
        <v>0</v>
      </c>
      <c r="G290" s="9">
        <v>1340</v>
      </c>
      <c r="H290" s="9">
        <v>1100</v>
      </c>
      <c r="I290" s="53">
        <f>IF(H290&gt;G290,1,0)</f>
        <v>0</v>
      </c>
      <c r="J290" s="9">
        <v>598.15407407407406</v>
      </c>
      <c r="K290" s="9">
        <v>593.81333333333339</v>
      </c>
      <c r="L290" s="12">
        <v>-4.3407407407406708</v>
      </c>
      <c r="M290" s="9">
        <v>656</v>
      </c>
      <c r="N290" s="9">
        <v>661</v>
      </c>
      <c r="O290" s="9">
        <v>5</v>
      </c>
      <c r="P290" s="13" t="s">
        <v>40</v>
      </c>
      <c r="Q290" s="11">
        <f>IF(AND(L290&gt;=0,O290&gt;=0,L290&gt;O290),1,IF(AND(L290&gt;=0,O290&lt;=0),1,IF(AND(L290&lt;0,O290&lt;0,L290&gt;O290),1,0)))</f>
        <v>0</v>
      </c>
      <c r="R290" s="9">
        <v>35</v>
      </c>
      <c r="S290" s="14">
        <v>5.5643879173290937E-2</v>
      </c>
      <c r="T290" s="15">
        <v>1350</v>
      </c>
      <c r="U290" s="9">
        <v>-3.9066666666666667</v>
      </c>
      <c r="V290" s="9">
        <v>0</v>
      </c>
      <c r="W290" s="9">
        <v>0</v>
      </c>
      <c r="X290" s="9">
        <v>38.906666666666666</v>
      </c>
      <c r="Y290" s="16">
        <v>6.1854795972443033E-2</v>
      </c>
      <c r="Z290" s="11">
        <f>IF(Y290&lt;4%,1,0)</f>
        <v>0</v>
      </c>
      <c r="AA290" s="11">
        <f>IF(Y290&gt;5%,0,1)</f>
        <v>0</v>
      </c>
      <c r="AB290" s="17">
        <v>5.7450000000000001</v>
      </c>
      <c r="AC290" s="18">
        <v>86.029887735582221</v>
      </c>
      <c r="AD290" s="11">
        <f>IF(AC290&gt;120,2,IF(AC290&gt;100,1,0))</f>
        <v>0</v>
      </c>
      <c r="AE290" s="9">
        <v>23934.721111841092</v>
      </c>
      <c r="AF290" s="9">
        <v>99.45490666910392</v>
      </c>
      <c r="AG290" s="9">
        <v>4102.2746999999999</v>
      </c>
      <c r="AH290" s="9">
        <v>83.455168198354841</v>
      </c>
      <c r="AI290" s="18">
        <v>83.912570021324584</v>
      </c>
      <c r="AJ290" s="11">
        <f>IF(AI290&gt;120,2,IF(AI290&lt;100,0,1))</f>
        <v>0</v>
      </c>
    </row>
    <row r="291" spans="1:36" ht="18" x14ac:dyDescent="0.25">
      <c r="A291" s="19" t="s">
        <v>355</v>
      </c>
      <c r="B291" s="19" t="s">
        <v>356</v>
      </c>
      <c r="C291" s="9">
        <v>1143</v>
      </c>
      <c r="D291" s="9">
        <v>1068</v>
      </c>
      <c r="E291" s="10">
        <v>-75</v>
      </c>
      <c r="F291" s="11">
        <f>IF(E291&gt;0,1,0)</f>
        <v>0</v>
      </c>
      <c r="G291" s="9">
        <v>1080</v>
      </c>
      <c r="H291" s="9">
        <v>880</v>
      </c>
      <c r="I291" s="53">
        <f>IF(H291&gt;G291,1,0)</f>
        <v>0</v>
      </c>
      <c r="J291" s="9">
        <v>497.55360443622919</v>
      </c>
      <c r="K291" s="9">
        <v>464.90573012939001</v>
      </c>
      <c r="L291" s="12">
        <v>-32.647874306839185</v>
      </c>
      <c r="M291" s="9">
        <v>591</v>
      </c>
      <c r="N291" s="9">
        <v>594</v>
      </c>
      <c r="O291" s="9">
        <v>3</v>
      </c>
      <c r="P291" s="13" t="s">
        <v>40</v>
      </c>
      <c r="Q291" s="11">
        <f>IF(AND(L291&gt;=0,O291&gt;=0,L291&gt;O291),1,IF(AND(L291&gt;=0,O291&lt;=0),1,IF(AND(L291&lt;0,O291&lt;0,L291&gt;O291),1,0)))</f>
        <v>0</v>
      </c>
      <c r="R291" s="9">
        <v>44</v>
      </c>
      <c r="S291" s="14">
        <v>8.5106382978723402E-2</v>
      </c>
      <c r="T291" s="15">
        <v>1082</v>
      </c>
      <c r="U291" s="9">
        <v>-10.44731977818854</v>
      </c>
      <c r="V291" s="9">
        <v>2</v>
      </c>
      <c r="W291" s="9">
        <v>0</v>
      </c>
      <c r="X291" s="9">
        <v>56.447319778188543</v>
      </c>
      <c r="Y291" s="16">
        <v>0.10876169514101838</v>
      </c>
      <c r="Z291" s="11">
        <f>IF(Y291&lt;4%,1,0)</f>
        <v>0</v>
      </c>
      <c r="AA291" s="11">
        <f>IF(Y291&gt;5%,0,1)</f>
        <v>0</v>
      </c>
      <c r="AB291" s="17">
        <v>5.7450000000000001</v>
      </c>
      <c r="AC291" s="18">
        <v>86.029887735582221</v>
      </c>
      <c r="AD291" s="11">
        <f>IF(AC291&gt;120,2,IF(AC291&gt;100,1,0))</f>
        <v>0</v>
      </c>
      <c r="AE291" s="9">
        <v>21669.307819655543</v>
      </c>
      <c r="AF291" s="9">
        <v>90.041533248604935</v>
      </c>
      <c r="AG291" s="9">
        <v>4102.2746999999999</v>
      </c>
      <c r="AH291" s="9">
        <v>83.455168198354841</v>
      </c>
      <c r="AI291" s="18">
        <v>92.68519225226305</v>
      </c>
      <c r="AJ291" s="11">
        <f>IF(AI291&gt;120,2,IF(AI291&lt;100,0,1))</f>
        <v>0</v>
      </c>
    </row>
    <row r="292" spans="1:36" ht="18" x14ac:dyDescent="0.25">
      <c r="A292" s="19" t="s">
        <v>357</v>
      </c>
      <c r="B292" s="19" t="s">
        <v>358</v>
      </c>
      <c r="C292" s="9">
        <v>14310</v>
      </c>
      <c r="D292" s="9">
        <v>13937</v>
      </c>
      <c r="E292" s="10">
        <v>-373</v>
      </c>
      <c r="F292" s="11">
        <f>IF(E292&gt;0,1,0)</f>
        <v>0</v>
      </c>
      <c r="G292" s="9">
        <v>14000</v>
      </c>
      <c r="H292" s="9">
        <v>12000</v>
      </c>
      <c r="I292" s="53">
        <f>IF(H292&gt;G292,1,0)</f>
        <v>0</v>
      </c>
      <c r="J292" s="9">
        <v>7469.1170242800672</v>
      </c>
      <c r="K292" s="9">
        <v>7274.429347826087</v>
      </c>
      <c r="L292" s="12">
        <v>-194.6876764539802</v>
      </c>
      <c r="M292" s="9">
        <v>8839</v>
      </c>
      <c r="N292" s="9">
        <v>8869</v>
      </c>
      <c r="O292" s="9">
        <v>30</v>
      </c>
      <c r="P292" s="13" t="s">
        <v>40</v>
      </c>
      <c r="Q292" s="11">
        <f>IF(AND(L292&gt;=0,O292&gt;=0,L292&gt;O292),1,IF(AND(L292&gt;=0,O292&lt;=0),1,IF(AND(L292&lt;0,O292&lt;0,L292&gt;O292),1,0)))</f>
        <v>0</v>
      </c>
      <c r="R292" s="9">
        <v>1140</v>
      </c>
      <c r="S292" s="14">
        <v>0.13165492551102898</v>
      </c>
      <c r="T292" s="15">
        <v>14168</v>
      </c>
      <c r="U292" s="9">
        <v>-119.52675042348955</v>
      </c>
      <c r="V292" s="9">
        <v>20</v>
      </c>
      <c r="W292" s="9">
        <v>0.66666666666666663</v>
      </c>
      <c r="X292" s="9">
        <v>1278.8600837568229</v>
      </c>
      <c r="Y292" s="16">
        <v>0.14736240642483073</v>
      </c>
      <c r="Z292" s="11">
        <f>IF(Y292&lt;4%,1,0)</f>
        <v>0</v>
      </c>
      <c r="AA292" s="11">
        <f>IF(Y292&gt;5%,0,1)</f>
        <v>0</v>
      </c>
      <c r="AB292" s="17">
        <v>5.52</v>
      </c>
      <c r="AC292" s="18">
        <v>82.660570983535905</v>
      </c>
      <c r="AD292" s="11">
        <f>IF(AC292&gt;120,2,IF(AC292&gt;100,1,0))</f>
        <v>0</v>
      </c>
      <c r="AE292" s="9">
        <v>25060.343868832602</v>
      </c>
      <c r="AF292" s="9">
        <v>104.1321580027669</v>
      </c>
      <c r="AG292" s="9">
        <v>3974.3999999999996</v>
      </c>
      <c r="AH292" s="9">
        <v>80.853732317716663</v>
      </c>
      <c r="AI292" s="18">
        <v>77.645305608252443</v>
      </c>
      <c r="AJ292" s="11">
        <f>IF(AI292&gt;120,2,IF(AI292&lt;100,0,1))</f>
        <v>0</v>
      </c>
    </row>
    <row r="293" spans="1:36" ht="18" x14ac:dyDescent="0.25">
      <c r="A293" s="19" t="s">
        <v>359</v>
      </c>
      <c r="B293" s="19" t="s">
        <v>360</v>
      </c>
      <c r="C293" s="9">
        <v>8166</v>
      </c>
      <c r="D293" s="9">
        <v>7979</v>
      </c>
      <c r="E293" s="10">
        <v>-187</v>
      </c>
      <c r="F293" s="11">
        <f>IF(E293&gt;0,1,0)</f>
        <v>0</v>
      </c>
      <c r="G293" s="9">
        <v>8120</v>
      </c>
      <c r="H293" s="9">
        <v>7170</v>
      </c>
      <c r="I293" s="53">
        <f>IF(H293&gt;G293,1,0)</f>
        <v>0</v>
      </c>
      <c r="J293" s="9">
        <v>4003.568216270844</v>
      </c>
      <c r="K293" s="9">
        <v>3911.8871905002529</v>
      </c>
      <c r="L293" s="12">
        <v>-91.681025770591077</v>
      </c>
      <c r="M293" s="9">
        <v>4773</v>
      </c>
      <c r="N293" s="9">
        <v>4787</v>
      </c>
      <c r="O293" s="9">
        <v>14</v>
      </c>
      <c r="P293" s="13" t="s">
        <v>40</v>
      </c>
      <c r="Q293" s="11">
        <f>IF(AND(L293&gt;=0,O293&gt;=0,L293&gt;O293),1,IF(AND(L293&gt;=0,O293&lt;=0),1,IF(AND(L293&lt;0,O293&lt;0,L293&gt;O293),1,0)))</f>
        <v>0</v>
      </c>
      <c r="R293" s="9">
        <v>475</v>
      </c>
      <c r="S293" s="14">
        <v>0.10612153708668454</v>
      </c>
      <c r="T293" s="15">
        <v>7916</v>
      </c>
      <c r="U293" s="9">
        <v>-68.147928246589188</v>
      </c>
      <c r="V293" s="9">
        <v>1</v>
      </c>
      <c r="W293" s="9">
        <v>0</v>
      </c>
      <c r="X293" s="9">
        <v>544.14792824658923</v>
      </c>
      <c r="Y293" s="16">
        <v>0.12154298151587876</v>
      </c>
      <c r="Z293" s="11">
        <f>IF(Y293&lt;4%,1,0)</f>
        <v>0</v>
      </c>
      <c r="AA293" s="11">
        <f>IF(Y293&gt;5%,0,1)</f>
        <v>0</v>
      </c>
      <c r="AB293" s="17">
        <v>5.77</v>
      </c>
      <c r="AC293" s="18">
        <v>86.404256263587357</v>
      </c>
      <c r="AD293" s="11">
        <f>IF(AC293&gt;120,2,IF(AC293&gt;100,1,0))</f>
        <v>0</v>
      </c>
      <c r="AE293" s="9">
        <v>24397.405379883316</v>
      </c>
      <c r="AF293" s="9">
        <v>101.37747850440459</v>
      </c>
      <c r="AG293" s="9">
        <v>4154.3999999999996</v>
      </c>
      <c r="AH293" s="9">
        <v>84.515586136453834</v>
      </c>
      <c r="AI293" s="18">
        <v>83.3672205930648</v>
      </c>
      <c r="AJ293" s="11">
        <f>IF(AI293&gt;120,2,IF(AI293&lt;100,0,1))</f>
        <v>0</v>
      </c>
    </row>
    <row r="294" spans="1:36" ht="18" x14ac:dyDescent="0.25">
      <c r="A294" s="19" t="s">
        <v>361</v>
      </c>
      <c r="B294" s="19" t="s">
        <v>362</v>
      </c>
      <c r="C294" s="9">
        <v>3548</v>
      </c>
      <c r="D294" s="9">
        <v>3505</v>
      </c>
      <c r="E294" s="10">
        <v>-43</v>
      </c>
      <c r="F294" s="11">
        <f>IF(E294&gt;0,1,0)</f>
        <v>0</v>
      </c>
      <c r="G294" s="9">
        <v>3550</v>
      </c>
      <c r="H294" s="9">
        <v>3370</v>
      </c>
      <c r="I294" s="53">
        <f>IF(H294&gt;G294,1,0)</f>
        <v>0</v>
      </c>
      <c r="J294" s="9">
        <v>1551.9930475086906</v>
      </c>
      <c r="K294" s="9">
        <v>1533.1836616454229</v>
      </c>
      <c r="L294" s="12">
        <v>-18.809385863267607</v>
      </c>
      <c r="M294" s="9">
        <v>1736</v>
      </c>
      <c r="N294" s="9">
        <v>1762</v>
      </c>
      <c r="O294" s="9">
        <v>26</v>
      </c>
      <c r="P294" s="13" t="s">
        <v>40</v>
      </c>
      <c r="Q294" s="11">
        <f>IF(AND(L294&gt;=0,O294&gt;=0,L294&gt;O294),1,IF(AND(L294&gt;=0,O294&lt;=0),1,IF(AND(L294&lt;0,O294&lt;0,L294&gt;O294),1,0)))</f>
        <v>0</v>
      </c>
      <c r="R294" s="9">
        <v>77</v>
      </c>
      <c r="S294" s="14">
        <v>4.7589616810877623E-2</v>
      </c>
      <c r="T294" s="15">
        <v>3452</v>
      </c>
      <c r="U294" s="9">
        <v>-16.622247972190035</v>
      </c>
      <c r="V294" s="9">
        <v>7</v>
      </c>
      <c r="W294" s="9">
        <v>0</v>
      </c>
      <c r="X294" s="9">
        <v>100.62224797219004</v>
      </c>
      <c r="Y294" s="16">
        <v>6.192138336750156E-2</v>
      </c>
      <c r="Z294" s="11">
        <f>IF(Y294&lt;4%,1,0)</f>
        <v>0</v>
      </c>
      <c r="AA294" s="11">
        <f>IF(Y294&gt;5%,0,1)</f>
        <v>0</v>
      </c>
      <c r="AB294" s="17">
        <v>5.51</v>
      </c>
      <c r="AC294" s="18">
        <v>82.510823572333862</v>
      </c>
      <c r="AD294" s="11">
        <f>IF(AC294&gt;120,2,IF(AC294&gt;100,1,0))</f>
        <v>0</v>
      </c>
      <c r="AE294" s="9">
        <v>22869.479130157371</v>
      </c>
      <c r="AF294" s="9">
        <v>95.028552947524418</v>
      </c>
      <c r="AG294" s="9">
        <v>4010.1779999999999</v>
      </c>
      <c r="AH294" s="9">
        <v>81.581586795087659</v>
      </c>
      <c r="AI294" s="18">
        <v>85.849551808010489</v>
      </c>
      <c r="AJ294" s="11">
        <f>IF(AI294&gt;120,2,IF(AI294&lt;100,0,1))</f>
        <v>0</v>
      </c>
    </row>
    <row r="295" spans="1:36" ht="18" x14ac:dyDescent="0.25">
      <c r="A295" s="19" t="s">
        <v>363</v>
      </c>
      <c r="B295" s="19" t="s">
        <v>364</v>
      </c>
      <c r="C295" s="9">
        <v>2464</v>
      </c>
      <c r="D295" s="9">
        <v>2400</v>
      </c>
      <c r="E295" s="10">
        <v>-64</v>
      </c>
      <c r="F295" s="11">
        <f>IF(E295&gt;0,1,0)</f>
        <v>0</v>
      </c>
      <c r="G295" s="9">
        <v>2420</v>
      </c>
      <c r="H295" s="9">
        <v>2120</v>
      </c>
      <c r="I295" s="53">
        <f>IF(H295&gt;G295,1,0)</f>
        <v>0</v>
      </c>
      <c r="J295" s="9">
        <v>1154.8403152218996</v>
      </c>
      <c r="K295" s="9">
        <v>1124.8444628784737</v>
      </c>
      <c r="L295" s="12">
        <v>-29.995852343425895</v>
      </c>
      <c r="M295" s="9">
        <v>1358</v>
      </c>
      <c r="N295" s="9">
        <v>1361</v>
      </c>
      <c r="O295" s="9">
        <v>3</v>
      </c>
      <c r="P295" s="13" t="s">
        <v>40</v>
      </c>
      <c r="Q295" s="11">
        <f>IF(AND(L295&gt;=0,O295&gt;=0,L295&gt;O295),1,IF(AND(L295&gt;=0,O295&lt;=0),1,IF(AND(L295&lt;0,O295&lt;0,L295&gt;O295),1,0)))</f>
        <v>0</v>
      </c>
      <c r="R295" s="9">
        <v>95</v>
      </c>
      <c r="S295" s="14">
        <v>7.6551168412570508E-2</v>
      </c>
      <c r="T295" s="15">
        <v>2411</v>
      </c>
      <c r="U295" s="9">
        <v>-10.311074243052675</v>
      </c>
      <c r="V295" s="9">
        <v>0</v>
      </c>
      <c r="W295" s="9">
        <v>0</v>
      </c>
      <c r="X295" s="9">
        <v>105.31107424305267</v>
      </c>
      <c r="Y295" s="16">
        <v>8.4859850316722538E-2</v>
      </c>
      <c r="Z295" s="11">
        <f>IF(Y295&lt;4%,1,0)</f>
        <v>0</v>
      </c>
      <c r="AA295" s="11">
        <f>IF(Y295&gt;5%,0,1)</f>
        <v>0</v>
      </c>
      <c r="AB295" s="17">
        <v>5.7450000000000001</v>
      </c>
      <c r="AC295" s="18">
        <v>86.029887735582221</v>
      </c>
      <c r="AD295" s="11">
        <f>IF(AC295&gt;120,2,IF(AC295&gt;100,1,0))</f>
        <v>0</v>
      </c>
      <c r="AE295" s="9">
        <v>22685.860491729843</v>
      </c>
      <c r="AF295" s="9">
        <v>94.265570397521643</v>
      </c>
      <c r="AG295" s="9">
        <v>4102.2746999999999</v>
      </c>
      <c r="AH295" s="9">
        <v>83.455168198354841</v>
      </c>
      <c r="AI295" s="18">
        <v>88.53197179672398</v>
      </c>
      <c r="AJ295" s="11">
        <f>IF(AI295&gt;120,2,IF(AI295&lt;100,0,1))</f>
        <v>0</v>
      </c>
    </row>
    <row r="296" spans="1:36" ht="18" x14ac:dyDescent="0.25">
      <c r="A296" s="19" t="s">
        <v>365</v>
      </c>
      <c r="B296" s="19" t="s">
        <v>366</v>
      </c>
      <c r="C296" s="9">
        <v>11087</v>
      </c>
      <c r="D296" s="9">
        <v>10853</v>
      </c>
      <c r="E296" s="10">
        <v>-234</v>
      </c>
      <c r="F296" s="11">
        <f>IF(E296&gt;0,1,0)</f>
        <v>0</v>
      </c>
      <c r="G296" s="9">
        <v>10850</v>
      </c>
      <c r="H296" s="9">
        <v>9100</v>
      </c>
      <c r="I296" s="53">
        <f>IF(H296&gt;G296,1,0)</f>
        <v>0</v>
      </c>
      <c r="J296" s="9">
        <v>5977.1142805884465</v>
      </c>
      <c r="K296" s="9">
        <v>5850.9625044851091</v>
      </c>
      <c r="L296" s="12">
        <v>-126.1517761033374</v>
      </c>
      <c r="M296" s="9">
        <v>7102</v>
      </c>
      <c r="N296" s="9">
        <v>7126</v>
      </c>
      <c r="O296" s="9">
        <v>24</v>
      </c>
      <c r="P296" s="13" t="s">
        <v>40</v>
      </c>
      <c r="Q296" s="11">
        <f>IF(AND(L296&gt;=0,O296&gt;=0,L296&gt;O296),1,IF(AND(L296&gt;=0,O296&lt;=0),1,IF(AND(L296&lt;0,O296&lt;0,L296&gt;O296),1,0)))</f>
        <v>0</v>
      </c>
      <c r="R296" s="9">
        <v>690</v>
      </c>
      <c r="S296" s="14">
        <v>0.1020861074123391</v>
      </c>
      <c r="T296" s="15">
        <v>11148</v>
      </c>
      <c r="U296" s="9">
        <v>-98.118048080373157</v>
      </c>
      <c r="V296" s="9">
        <v>3</v>
      </c>
      <c r="W296" s="9">
        <v>2</v>
      </c>
      <c r="X296" s="9">
        <v>789.11804808037311</v>
      </c>
      <c r="Y296" s="16">
        <v>0.11673343906514395</v>
      </c>
      <c r="Z296" s="11">
        <f>IF(Y296&lt;4%,1,0)</f>
        <v>0</v>
      </c>
      <c r="AA296" s="11">
        <f>IF(Y296&gt;5%,0,1)</f>
        <v>0</v>
      </c>
      <c r="AB296" s="17">
        <v>5.35</v>
      </c>
      <c r="AC296" s="18">
        <v>80.114864993100937</v>
      </c>
      <c r="AD296" s="11">
        <f>IF(AC296&gt;120,2,IF(AC296&gt;100,1,0))</f>
        <v>0</v>
      </c>
      <c r="AE296" s="9">
        <v>24906.694020827566</v>
      </c>
      <c r="AF296" s="9">
        <v>103.49370346545864</v>
      </c>
      <c r="AG296" s="9">
        <v>4044.5999999999995</v>
      </c>
      <c r="AH296" s="9">
        <v>82.281855307024159</v>
      </c>
      <c r="AI296" s="18">
        <v>79.504213833149763</v>
      </c>
      <c r="AJ296" s="11">
        <f>IF(AI296&gt;120,2,IF(AI296&lt;100,0,1))</f>
        <v>0</v>
      </c>
    </row>
    <row r="297" spans="1:36" ht="18" x14ac:dyDescent="0.25">
      <c r="A297" s="19" t="s">
        <v>371</v>
      </c>
      <c r="B297" s="19" t="s">
        <v>372</v>
      </c>
      <c r="C297" s="9">
        <v>13934</v>
      </c>
      <c r="D297" s="9">
        <v>13797</v>
      </c>
      <c r="E297" s="10">
        <v>-137</v>
      </c>
      <c r="F297" s="11">
        <f>IF(E297&gt;0,1,0)</f>
        <v>0</v>
      </c>
      <c r="G297" s="9">
        <v>13710</v>
      </c>
      <c r="H297" s="9">
        <v>11270</v>
      </c>
      <c r="I297" s="53">
        <f>IF(H297&gt;G297,1,0)</f>
        <v>0</v>
      </c>
      <c r="J297" s="9">
        <v>7415.6914441965891</v>
      </c>
      <c r="K297" s="9">
        <v>7342.7798805497587</v>
      </c>
      <c r="L297" s="12">
        <v>-72.911563646830473</v>
      </c>
      <c r="M297" s="9">
        <v>9357</v>
      </c>
      <c r="N297" s="9">
        <v>9363</v>
      </c>
      <c r="O297" s="9">
        <v>6</v>
      </c>
      <c r="P297" s="13" t="s">
        <v>40</v>
      </c>
      <c r="Q297" s="11">
        <f>IF(AND(L297&gt;=0,O297&gt;=0,L297&gt;O297),1,IF(AND(L297&gt;=0,O297&lt;=0),1,IF(AND(L297&lt;0,O297&lt;0,L297&gt;O297),1,0)))</f>
        <v>0</v>
      </c>
      <c r="R297" s="9">
        <v>1653</v>
      </c>
      <c r="S297" s="14">
        <v>0.17858686257562661</v>
      </c>
      <c r="T297" s="15">
        <v>13897</v>
      </c>
      <c r="U297" s="9">
        <v>-22.884651363603655</v>
      </c>
      <c r="V297" s="9">
        <v>4</v>
      </c>
      <c r="W297" s="9">
        <v>14.333333333333334</v>
      </c>
      <c r="X297" s="9">
        <v>1665.5513180302703</v>
      </c>
      <c r="Y297" s="16">
        <v>0.18014399373006493</v>
      </c>
      <c r="Z297" s="11">
        <f>IF(Y297&lt;4%,1,0)</f>
        <v>0</v>
      </c>
      <c r="AA297" s="11">
        <f>IF(Y297&gt;5%,0,1)</f>
        <v>0</v>
      </c>
      <c r="AB297" s="17">
        <v>5.4950000000000001</v>
      </c>
      <c r="AC297" s="18">
        <v>82.28620245553077</v>
      </c>
      <c r="AD297" s="11">
        <f>IF(AC297&gt;120,2,IF(AC297&gt;100,1,0))</f>
        <v>0</v>
      </c>
      <c r="AE297" s="9">
        <v>26578.263950027118</v>
      </c>
      <c r="AF297" s="9">
        <v>110.43950536231786</v>
      </c>
      <c r="AG297" s="9">
        <v>3956.3999999999996</v>
      </c>
      <c r="AH297" s="9">
        <v>80.487546935842943</v>
      </c>
      <c r="AI297" s="18">
        <v>72.879307700435817</v>
      </c>
      <c r="AJ297" s="11">
        <f>IF(AI297&gt;120,2,IF(AI297&lt;100,0,1))</f>
        <v>0</v>
      </c>
    </row>
    <row r="298" spans="1:36" ht="18" x14ac:dyDescent="0.25">
      <c r="A298" s="19" t="s">
        <v>373</v>
      </c>
      <c r="B298" s="19" t="s">
        <v>374</v>
      </c>
      <c r="C298" s="9">
        <v>10922</v>
      </c>
      <c r="D298" s="9">
        <v>10757</v>
      </c>
      <c r="E298" s="10">
        <v>-165</v>
      </c>
      <c r="F298" s="11">
        <f>IF(E298&gt;0,1,0)</f>
        <v>0</v>
      </c>
      <c r="G298" s="9">
        <v>10650</v>
      </c>
      <c r="H298" s="9">
        <v>8470</v>
      </c>
      <c r="I298" s="53">
        <f>IF(H298&gt;G298,1,0)</f>
        <v>0</v>
      </c>
      <c r="J298" s="9">
        <v>5188.4060122471701</v>
      </c>
      <c r="K298" s="9">
        <v>5110.0241232139542</v>
      </c>
      <c r="L298" s="12">
        <v>-78.381889033215884</v>
      </c>
      <c r="M298" s="9">
        <v>6137</v>
      </c>
      <c r="N298" s="9">
        <v>6163</v>
      </c>
      <c r="O298" s="9">
        <v>26</v>
      </c>
      <c r="P298" s="13" t="s">
        <v>40</v>
      </c>
      <c r="Q298" s="11">
        <f>IF(AND(L298&gt;=0,O298&gt;=0,L298&gt;O298),1,IF(AND(L298&gt;=0,O298&lt;=0),1,IF(AND(L298&lt;0,O298&lt;0,L298&gt;O298),1,0)))</f>
        <v>0</v>
      </c>
      <c r="R298" s="9">
        <v>584</v>
      </c>
      <c r="S298" s="14">
        <v>0.10082872928176796</v>
      </c>
      <c r="T298" s="15">
        <v>10778</v>
      </c>
      <c r="U298" s="9">
        <v>-30.402672109853405</v>
      </c>
      <c r="V298" s="9">
        <v>9</v>
      </c>
      <c r="W298" s="9">
        <v>0</v>
      </c>
      <c r="X298" s="9">
        <v>623.40267210985337</v>
      </c>
      <c r="Y298" s="16">
        <v>0.10746469093429639</v>
      </c>
      <c r="Z298" s="11">
        <f>IF(Y298&lt;4%,1,0)</f>
        <v>0</v>
      </c>
      <c r="AA298" s="11">
        <f>IF(Y298&gt;5%,0,1)</f>
        <v>0</v>
      </c>
      <c r="AB298" s="17">
        <v>5.5049999999999999</v>
      </c>
      <c r="AC298" s="18">
        <v>82.435949866732827</v>
      </c>
      <c r="AD298" s="11">
        <f>IF(AC298&gt;120,2,IF(AC298&gt;100,1,0))</f>
        <v>0</v>
      </c>
      <c r="AE298" s="9">
        <v>21875.373830696622</v>
      </c>
      <c r="AF298" s="9">
        <v>90.897790390687362</v>
      </c>
      <c r="AG298" s="9">
        <v>3831.4800000000005</v>
      </c>
      <c r="AH298" s="9">
        <v>77.946220385639364</v>
      </c>
      <c r="AI298" s="18">
        <v>85.751501824872847</v>
      </c>
      <c r="AJ298" s="11">
        <f>IF(AI298&gt;120,2,IF(AI298&lt;100,0,1))</f>
        <v>0</v>
      </c>
    </row>
    <row r="299" spans="1:36" ht="18" x14ac:dyDescent="0.25">
      <c r="A299" s="19" t="s">
        <v>375</v>
      </c>
      <c r="B299" s="19" t="s">
        <v>376</v>
      </c>
      <c r="C299" s="9">
        <v>3872</v>
      </c>
      <c r="D299" s="9">
        <v>3815</v>
      </c>
      <c r="E299" s="10">
        <v>-57</v>
      </c>
      <c r="F299" s="11">
        <f>IF(E299&gt;0,1,0)</f>
        <v>0</v>
      </c>
      <c r="G299" s="9">
        <v>3810</v>
      </c>
      <c r="H299" s="9">
        <v>3280</v>
      </c>
      <c r="I299" s="53">
        <f>IF(H299&gt;G299,1,0)</f>
        <v>0</v>
      </c>
      <c r="J299" s="9">
        <v>1947.2143233280674</v>
      </c>
      <c r="K299" s="9">
        <v>1918.5492364402317</v>
      </c>
      <c r="L299" s="12">
        <v>-28.665086887835741</v>
      </c>
      <c r="M299" s="9">
        <v>2304</v>
      </c>
      <c r="N299" s="9">
        <v>2320</v>
      </c>
      <c r="O299" s="9">
        <v>16</v>
      </c>
      <c r="P299" s="13" t="s">
        <v>40</v>
      </c>
      <c r="Q299" s="11">
        <f>IF(AND(L299&gt;=0,O299&gt;=0,L299&gt;O299),1,IF(AND(L299&gt;=0,O299&lt;=0),1,IF(AND(L299&lt;0,O299&lt;0,L299&gt;O299),1,0)))</f>
        <v>0</v>
      </c>
      <c r="R299" s="9">
        <v>222</v>
      </c>
      <c r="S299" s="14">
        <v>0.10258780036968576</v>
      </c>
      <c r="T299" s="15">
        <v>3798</v>
      </c>
      <c r="U299" s="9">
        <v>-9.0521327014218009</v>
      </c>
      <c r="V299" s="9">
        <v>8</v>
      </c>
      <c r="W299" s="9">
        <v>0</v>
      </c>
      <c r="X299" s="9">
        <v>239.05213270142181</v>
      </c>
      <c r="Y299" s="16">
        <v>0.11006083457708186</v>
      </c>
      <c r="Z299" s="11">
        <f>IF(Y299&lt;4%,1,0)</f>
        <v>0</v>
      </c>
      <c r="AA299" s="11">
        <f>IF(Y299&gt;5%,0,1)</f>
        <v>0</v>
      </c>
      <c r="AB299" s="17">
        <v>5.3250000000000002</v>
      </c>
      <c r="AC299" s="18">
        <v>79.740496465095788</v>
      </c>
      <c r="AD299" s="11">
        <f>IF(AC299&gt;120,2,IF(AC299&gt;100,1,0))</f>
        <v>0</v>
      </c>
      <c r="AE299" s="9">
        <v>26037.319478262973</v>
      </c>
      <c r="AF299" s="9">
        <v>108.19174230290811</v>
      </c>
      <c r="AG299" s="9">
        <v>3789.9090000000006</v>
      </c>
      <c r="AH299" s="9">
        <v>77.100515246202022</v>
      </c>
      <c r="AI299" s="18">
        <v>71.26284650296239</v>
      </c>
      <c r="AJ299" s="11">
        <f>IF(AI299&gt;120,2,IF(AI299&lt;100,0,1))</f>
        <v>0</v>
      </c>
    </row>
    <row r="300" spans="1:36" ht="18" x14ac:dyDescent="0.25">
      <c r="A300" s="19" t="s">
        <v>377</v>
      </c>
      <c r="B300" s="19" t="s">
        <v>378</v>
      </c>
      <c r="C300" s="9">
        <v>2243</v>
      </c>
      <c r="D300" s="9">
        <v>2181</v>
      </c>
      <c r="E300" s="10">
        <v>-62</v>
      </c>
      <c r="F300" s="11">
        <f>IF(E300&gt;0,1,0)</f>
        <v>0</v>
      </c>
      <c r="G300" s="9">
        <v>2240</v>
      </c>
      <c r="H300" s="9">
        <v>2150</v>
      </c>
      <c r="I300" s="53">
        <f>IF(H300&gt;G300,1,0)</f>
        <v>0</v>
      </c>
      <c r="J300" s="9">
        <v>1021.0144079243584</v>
      </c>
      <c r="K300" s="9">
        <v>992.79198559207555</v>
      </c>
      <c r="L300" s="12">
        <v>-28.222422332282804</v>
      </c>
      <c r="M300" s="9">
        <v>1204</v>
      </c>
      <c r="N300" s="9">
        <v>1211</v>
      </c>
      <c r="O300" s="9">
        <v>7</v>
      </c>
      <c r="P300" s="13" t="s">
        <v>40</v>
      </c>
      <c r="Q300" s="11">
        <f>IF(AND(L300&gt;=0,O300&gt;=0,L300&gt;O300),1,IF(AND(L300&gt;=0,O300&lt;=0),1,IF(AND(L300&lt;0,O300&lt;0,L300&gt;O300),1,0)))</f>
        <v>0</v>
      </c>
      <c r="R300" s="9">
        <v>82</v>
      </c>
      <c r="S300" s="14">
        <v>7.3674752920035932E-2</v>
      </c>
      <c r="T300" s="15">
        <v>2221</v>
      </c>
      <c r="U300" s="9">
        <v>-15.476812246735705</v>
      </c>
      <c r="V300" s="9">
        <v>2</v>
      </c>
      <c r="W300" s="9">
        <v>0</v>
      </c>
      <c r="X300" s="9">
        <v>99.476812246735705</v>
      </c>
      <c r="Y300" s="16">
        <v>8.9216871970166547E-2</v>
      </c>
      <c r="Z300" s="11">
        <f>IF(Y300&lt;4%,1,0)</f>
        <v>0</v>
      </c>
      <c r="AA300" s="11">
        <f>IF(Y300&gt;5%,0,1)</f>
        <v>0</v>
      </c>
      <c r="AB300" s="17">
        <v>5.52</v>
      </c>
      <c r="AC300" s="18">
        <v>82.660570983535905</v>
      </c>
      <c r="AD300" s="11">
        <f>IF(AC300&gt;120,2,IF(AC300&gt;100,1,0))</f>
        <v>0</v>
      </c>
      <c r="AE300" s="9">
        <v>20768.840383018047</v>
      </c>
      <c r="AF300" s="9">
        <v>86.299860034579297</v>
      </c>
      <c r="AG300" s="9">
        <v>4040.6399999999994</v>
      </c>
      <c r="AH300" s="9">
        <v>82.201294523011939</v>
      </c>
      <c r="AI300" s="18">
        <v>95.25078544747916</v>
      </c>
      <c r="AJ300" s="11">
        <f>IF(AI300&gt;120,2,IF(AI300&lt;100,0,1))</f>
        <v>0</v>
      </c>
    </row>
    <row r="301" spans="1:36" ht="18" x14ac:dyDescent="0.25">
      <c r="A301" s="19" t="s">
        <v>379</v>
      </c>
      <c r="B301" s="19" t="s">
        <v>380</v>
      </c>
      <c r="C301" s="9">
        <v>5851</v>
      </c>
      <c r="D301" s="9">
        <v>5812</v>
      </c>
      <c r="E301" s="10">
        <v>-39</v>
      </c>
      <c r="F301" s="11">
        <f>IF(E301&gt;0,1,0)</f>
        <v>0</v>
      </c>
      <c r="G301" s="9">
        <v>5860</v>
      </c>
      <c r="H301" s="9">
        <v>5170</v>
      </c>
      <c r="I301" s="53">
        <f>IF(H301&gt;G301,1,0)</f>
        <v>0</v>
      </c>
      <c r="J301" s="9">
        <v>2811.2545327754533</v>
      </c>
      <c r="K301" s="9">
        <v>2792.5160390516039</v>
      </c>
      <c r="L301" s="12">
        <v>-18.738493723849388</v>
      </c>
      <c r="M301" s="9">
        <v>3329</v>
      </c>
      <c r="N301" s="9">
        <v>3361</v>
      </c>
      <c r="O301" s="9">
        <v>32</v>
      </c>
      <c r="P301" s="13" t="s">
        <v>40</v>
      </c>
      <c r="Q301" s="11">
        <f>IF(AND(L301&gt;=0,O301&gt;=0,L301&gt;O301),1,IF(AND(L301&gt;=0,O301&lt;=0),1,IF(AND(L301&lt;0,O301&lt;0,L301&gt;O301),1,0)))</f>
        <v>0</v>
      </c>
      <c r="R301" s="9">
        <v>309</v>
      </c>
      <c r="S301" s="14">
        <v>9.9741768883150422E-2</v>
      </c>
      <c r="T301" s="15">
        <v>5736</v>
      </c>
      <c r="U301" s="9">
        <v>-20.660390516039055</v>
      </c>
      <c r="V301" s="9">
        <v>17</v>
      </c>
      <c r="W301" s="9">
        <v>0</v>
      </c>
      <c r="X301" s="9">
        <v>346.66039051603906</v>
      </c>
      <c r="Y301" s="16">
        <v>0.11128744478845555</v>
      </c>
      <c r="Z301" s="11">
        <f>IF(Y301&lt;4%,1,0)</f>
        <v>0</v>
      </c>
      <c r="AA301" s="11">
        <f>IF(Y301&gt;5%,0,1)</f>
        <v>0</v>
      </c>
      <c r="AB301" s="17">
        <v>5.5</v>
      </c>
      <c r="AC301" s="18">
        <v>82.361076161131791</v>
      </c>
      <c r="AD301" s="11">
        <f>IF(AC301&gt;120,2,IF(AC301&gt;100,1,0))</f>
        <v>0</v>
      </c>
      <c r="AE301" s="9">
        <v>23612.019303129357</v>
      </c>
      <c r="AF301" s="9">
        <v>98.113997864802087</v>
      </c>
      <c r="AG301" s="9">
        <v>3736.9199999999996</v>
      </c>
      <c r="AH301" s="9">
        <v>76.022526512862754</v>
      </c>
      <c r="AI301" s="18">
        <v>77.483874031531499</v>
      </c>
      <c r="AJ301" s="11">
        <f>IF(AI301&gt;120,2,IF(AI301&lt;100,0,1))</f>
        <v>0</v>
      </c>
    </row>
    <row r="302" spans="1:36" ht="18" x14ac:dyDescent="0.25">
      <c r="A302" s="19" t="s">
        <v>383</v>
      </c>
      <c r="B302" s="19" t="s">
        <v>384</v>
      </c>
      <c r="C302" s="9">
        <v>7349</v>
      </c>
      <c r="D302" s="9">
        <v>7253</v>
      </c>
      <c r="E302" s="10">
        <v>-96</v>
      </c>
      <c r="F302" s="11">
        <f>IF(E302&gt;0,1,0)</f>
        <v>0</v>
      </c>
      <c r="G302" s="9">
        <v>7330</v>
      </c>
      <c r="H302" s="9">
        <v>6270</v>
      </c>
      <c r="I302" s="53">
        <f>IF(H302&gt;G302,1,0)</f>
        <v>0</v>
      </c>
      <c r="J302" s="9">
        <v>3585.2533500837521</v>
      </c>
      <c r="K302" s="9">
        <v>3538.4191792294805</v>
      </c>
      <c r="L302" s="12">
        <v>-46.834170854271633</v>
      </c>
      <c r="M302" s="9">
        <v>4278</v>
      </c>
      <c r="N302" s="9">
        <v>4286</v>
      </c>
      <c r="O302" s="9">
        <v>8</v>
      </c>
      <c r="P302" s="13" t="s">
        <v>40</v>
      </c>
      <c r="Q302" s="11">
        <f>IF(AND(L302&gt;=0,O302&gt;=0,L302&gt;O302),1,IF(AND(L302&gt;=0,O302&lt;=0),1,IF(AND(L302&lt;0,O302&lt;0,L302&gt;O302),1,0)))</f>
        <v>0</v>
      </c>
      <c r="R302" s="9">
        <v>503</v>
      </c>
      <c r="S302" s="14">
        <v>0.12322390984811367</v>
      </c>
      <c r="T302" s="15">
        <v>7164</v>
      </c>
      <c r="U302" s="9">
        <v>-29.271356783919597</v>
      </c>
      <c r="V302" s="9">
        <v>8</v>
      </c>
      <c r="W302" s="9">
        <v>0</v>
      </c>
      <c r="X302" s="9">
        <v>540.2713567839196</v>
      </c>
      <c r="Y302" s="16">
        <v>0.13209568625523707</v>
      </c>
      <c r="Z302" s="11">
        <f>IF(Y302&lt;4%,1,0)</f>
        <v>0</v>
      </c>
      <c r="AA302" s="11">
        <f>IF(Y302&gt;5%,0,1)</f>
        <v>0</v>
      </c>
      <c r="AB302" s="17">
        <v>5.71</v>
      </c>
      <c r="AC302" s="18">
        <v>85.505771796375015</v>
      </c>
      <c r="AD302" s="11">
        <f>IF(AC302&gt;120,2,IF(AC302&gt;100,1,0))</f>
        <v>0</v>
      </c>
      <c r="AE302" s="9">
        <v>21785.337170499934</v>
      </c>
      <c r="AF302" s="9">
        <v>90.523664968677338</v>
      </c>
      <c r="AG302" s="9">
        <v>4248.24</v>
      </c>
      <c r="AH302" s="9">
        <v>86.424632593955479</v>
      </c>
      <c r="AI302" s="18">
        <v>95.471866526680955</v>
      </c>
      <c r="AJ302" s="11">
        <f>IF(AI302&gt;120,2,IF(AI302&lt;100,0,1))</f>
        <v>0</v>
      </c>
    </row>
    <row r="303" spans="1:36" ht="18" x14ac:dyDescent="0.25">
      <c r="A303" s="19" t="s">
        <v>385</v>
      </c>
      <c r="B303" s="19" t="s">
        <v>386</v>
      </c>
      <c r="C303" s="9">
        <v>1627</v>
      </c>
      <c r="D303" s="9">
        <v>1612</v>
      </c>
      <c r="E303" s="10">
        <v>-15</v>
      </c>
      <c r="F303" s="11">
        <f>IF(E303&gt;0,1,0)</f>
        <v>0</v>
      </c>
      <c r="G303" s="9">
        <v>1620</v>
      </c>
      <c r="H303" s="9">
        <v>1430</v>
      </c>
      <c r="I303" s="53">
        <f>IF(H303&gt;G303,1,0)</f>
        <v>0</v>
      </c>
      <c r="J303" s="9">
        <v>781.79232643118155</v>
      </c>
      <c r="K303" s="9">
        <v>774.58465286236299</v>
      </c>
      <c r="L303" s="12">
        <v>-7.2076735688185636</v>
      </c>
      <c r="M303" s="9">
        <v>963</v>
      </c>
      <c r="N303" s="9">
        <v>968</v>
      </c>
      <c r="O303" s="9">
        <v>5</v>
      </c>
      <c r="P303" s="13" t="s">
        <v>40</v>
      </c>
      <c r="Q303" s="11">
        <f>IF(AND(L303&gt;=0,O303&gt;=0,L303&gt;O303),1,IF(AND(L303&gt;=0,O303&lt;=0),1,IF(AND(L303&lt;0,O303&lt;0,L303&gt;O303),1,0)))</f>
        <v>0</v>
      </c>
      <c r="R303" s="9">
        <v>89</v>
      </c>
      <c r="S303" s="14">
        <v>9.8669623059866957E-2</v>
      </c>
      <c r="T303" s="15">
        <v>1642</v>
      </c>
      <c r="U303" s="9">
        <v>0.48051157125456762</v>
      </c>
      <c r="V303" s="9">
        <v>2</v>
      </c>
      <c r="W303" s="9">
        <v>0</v>
      </c>
      <c r="X303" s="9">
        <v>90.519488428745433</v>
      </c>
      <c r="Y303" s="16">
        <v>0.10013217746542637</v>
      </c>
      <c r="Z303" s="11">
        <f>IF(Y303&lt;4%,1,0)</f>
        <v>0</v>
      </c>
      <c r="AA303" s="11">
        <f>IF(Y303&gt;5%,0,1)</f>
        <v>0</v>
      </c>
      <c r="AB303" s="17">
        <v>5.54</v>
      </c>
      <c r="AC303" s="18">
        <v>82.960065805940033</v>
      </c>
      <c r="AD303" s="11">
        <f>IF(AC303&gt;120,2,IF(AC303&gt;100,1,0))</f>
        <v>0</v>
      </c>
      <c r="AE303" s="9">
        <v>24204.471444495168</v>
      </c>
      <c r="AF303" s="9">
        <v>100.57578850569232</v>
      </c>
      <c r="AG303" s="9">
        <v>3988.7999999999997</v>
      </c>
      <c r="AH303" s="9">
        <v>81.146680623215644</v>
      </c>
      <c r="AI303" s="18">
        <v>80.682122237225073</v>
      </c>
      <c r="AJ303" s="11">
        <f>IF(AI303&gt;120,2,IF(AI303&lt;100,0,1))</f>
        <v>0</v>
      </c>
    </row>
    <row r="304" spans="1:36" ht="18" x14ac:dyDescent="0.25">
      <c r="A304" s="19" t="s">
        <v>387</v>
      </c>
      <c r="B304" s="19" t="s">
        <v>388</v>
      </c>
      <c r="C304" s="9">
        <v>889</v>
      </c>
      <c r="D304" s="9">
        <v>852</v>
      </c>
      <c r="E304" s="10">
        <v>-37</v>
      </c>
      <c r="F304" s="11">
        <f>IF(E304&gt;0,1,0)</f>
        <v>0</v>
      </c>
      <c r="G304" s="9">
        <v>850</v>
      </c>
      <c r="H304" s="9">
        <v>710</v>
      </c>
      <c r="I304" s="53">
        <f>IF(H304&gt;G304,1,0)</f>
        <v>0</v>
      </c>
      <c r="J304" s="9">
        <v>383.93302540415704</v>
      </c>
      <c r="K304" s="9">
        <v>367.95381062355659</v>
      </c>
      <c r="L304" s="12">
        <v>-15.979214780600444</v>
      </c>
      <c r="M304" s="9">
        <v>437</v>
      </c>
      <c r="N304" s="9">
        <v>437</v>
      </c>
      <c r="O304" s="9">
        <v>0</v>
      </c>
      <c r="P304" s="13" t="s">
        <v>40</v>
      </c>
      <c r="Q304" s="11">
        <f>IF(AND(L304&gt;=0,O304&gt;=0,L304&gt;O304),1,IF(AND(L304&gt;=0,O304&lt;=0),1,IF(AND(L304&lt;0,O304&lt;0,L304&gt;O304),1,0)))</f>
        <v>0</v>
      </c>
      <c r="R304" s="9">
        <v>29</v>
      </c>
      <c r="S304" s="14">
        <v>7.0559610705596104E-2</v>
      </c>
      <c r="T304" s="15">
        <v>866</v>
      </c>
      <c r="U304" s="9">
        <v>-10.364896073903003</v>
      </c>
      <c r="V304" s="9">
        <v>0</v>
      </c>
      <c r="W304" s="9">
        <v>0</v>
      </c>
      <c r="X304" s="9">
        <v>39.364896073903004</v>
      </c>
      <c r="Y304" s="16">
        <v>9.5778335946236026E-2</v>
      </c>
      <c r="Z304" s="11">
        <f>IF(Y304&lt;4%,1,0)</f>
        <v>0</v>
      </c>
      <c r="AA304" s="11">
        <f>IF(Y304&gt;5%,0,1)</f>
        <v>0</v>
      </c>
      <c r="AB304" s="17">
        <v>5.54</v>
      </c>
      <c r="AC304" s="18">
        <v>82.960065805940033</v>
      </c>
      <c r="AD304" s="11">
        <f>IF(AC304&gt;120,2,IF(AC304&gt;100,1,0))</f>
        <v>0</v>
      </c>
      <c r="AE304" s="9">
        <v>20917.575646991379</v>
      </c>
      <c r="AF304" s="9">
        <v>86.917893214399982</v>
      </c>
      <c r="AG304" s="9">
        <v>3988.7999999999997</v>
      </c>
      <c r="AH304" s="9">
        <v>81.146680623215644</v>
      </c>
      <c r="AI304" s="18">
        <v>93.360155915251525</v>
      </c>
      <c r="AJ304" s="11">
        <f>IF(AI304&gt;120,2,IF(AI304&lt;100,0,1))</f>
        <v>0</v>
      </c>
    </row>
    <row r="305" spans="1:36" ht="18" x14ac:dyDescent="0.25">
      <c r="A305" s="19" t="s">
        <v>389</v>
      </c>
      <c r="B305" s="19" t="s">
        <v>390</v>
      </c>
      <c r="C305" s="9">
        <v>3257</v>
      </c>
      <c r="D305" s="9">
        <v>3152</v>
      </c>
      <c r="E305" s="10">
        <v>-105</v>
      </c>
      <c r="F305" s="11">
        <f>IF(E305&gt;0,1,0)</f>
        <v>0</v>
      </c>
      <c r="G305" s="9">
        <v>3240</v>
      </c>
      <c r="H305" s="9">
        <v>2970</v>
      </c>
      <c r="I305" s="53">
        <f>IF(H305&gt;G305,1,0)</f>
        <v>0</v>
      </c>
      <c r="J305" s="9">
        <v>1492.6635190431225</v>
      </c>
      <c r="K305" s="9">
        <v>1444.5426502990242</v>
      </c>
      <c r="L305" s="12">
        <v>-48.120868744098289</v>
      </c>
      <c r="M305" s="9">
        <v>1841</v>
      </c>
      <c r="N305" s="9">
        <v>1844</v>
      </c>
      <c r="O305" s="9">
        <v>3</v>
      </c>
      <c r="P305" s="13" t="s">
        <v>40</v>
      </c>
      <c r="Q305" s="11">
        <f>IF(AND(L305&gt;=0,O305&gt;=0,L305&gt;O305),1,IF(AND(L305&gt;=0,O305&lt;=0),1,IF(AND(L305&lt;0,O305&lt;0,L305&gt;O305),1,0)))</f>
        <v>0</v>
      </c>
      <c r="R305" s="9">
        <v>235</v>
      </c>
      <c r="S305" s="14">
        <v>0.13459335624284077</v>
      </c>
      <c r="T305" s="15">
        <v>3177</v>
      </c>
      <c r="U305" s="9">
        <v>-24.289581366068617</v>
      </c>
      <c r="V305" s="9">
        <v>1</v>
      </c>
      <c r="W305" s="9">
        <v>0</v>
      </c>
      <c r="X305" s="9">
        <v>260.2895813660686</v>
      </c>
      <c r="Y305" s="16">
        <v>0.14899231904182519</v>
      </c>
      <c r="Z305" s="11">
        <f>IF(Y305&lt;4%,1,0)</f>
        <v>0</v>
      </c>
      <c r="AA305" s="11">
        <f>IF(Y305&gt;5%,0,1)</f>
        <v>0</v>
      </c>
      <c r="AB305" s="17">
        <v>5.52</v>
      </c>
      <c r="AC305" s="18">
        <v>82.660570983535905</v>
      </c>
      <c r="AD305" s="11">
        <f>IF(AC305&gt;120,2,IF(AC305&gt;100,1,0))</f>
        <v>0</v>
      </c>
      <c r="AE305" s="9">
        <v>23832.083029803765</v>
      </c>
      <c r="AF305" s="9">
        <v>99.028419106453029</v>
      </c>
      <c r="AG305" s="9">
        <v>4040.6399999999994</v>
      </c>
      <c r="AH305" s="9">
        <v>82.201294523011939</v>
      </c>
      <c r="AI305" s="18">
        <v>83.007782275760306</v>
      </c>
      <c r="AJ305" s="11">
        <f>IF(AI305&gt;120,2,IF(AI305&lt;100,0,1))</f>
        <v>0</v>
      </c>
    </row>
    <row r="306" spans="1:36" ht="18" x14ac:dyDescent="0.25">
      <c r="A306" s="19" t="s">
        <v>391</v>
      </c>
      <c r="B306" s="19" t="s">
        <v>392</v>
      </c>
      <c r="C306" s="9">
        <v>4059</v>
      </c>
      <c r="D306" s="9">
        <v>3923</v>
      </c>
      <c r="E306" s="10">
        <v>-136</v>
      </c>
      <c r="F306" s="11">
        <f>IF(E306&gt;0,1,0)</f>
        <v>0</v>
      </c>
      <c r="G306" s="9">
        <v>3910</v>
      </c>
      <c r="H306" s="9">
        <v>3400</v>
      </c>
      <c r="I306" s="53">
        <f>IF(H306&gt;G306,1,0)</f>
        <v>0</v>
      </c>
      <c r="J306" s="9">
        <v>1908.6782215523735</v>
      </c>
      <c r="K306" s="9">
        <v>1844.7264506405425</v>
      </c>
      <c r="L306" s="12">
        <v>-63.95177091183109</v>
      </c>
      <c r="M306" s="9">
        <v>2278</v>
      </c>
      <c r="N306" s="9">
        <v>2296</v>
      </c>
      <c r="O306" s="9">
        <v>18</v>
      </c>
      <c r="P306" s="13" t="s">
        <v>40</v>
      </c>
      <c r="Q306" s="11">
        <f>IF(AND(L306&gt;=0,O306&gt;=0,L306&gt;O306),1,IF(AND(L306&gt;=0,O306&lt;=0),1,IF(AND(L306&lt;0,O306&lt;0,L306&gt;O306),1,0)))</f>
        <v>0</v>
      </c>
      <c r="R306" s="9">
        <v>248</v>
      </c>
      <c r="S306" s="14">
        <v>0.11365719523373052</v>
      </c>
      <c r="T306" s="15">
        <v>3981</v>
      </c>
      <c r="U306" s="9">
        <v>-4.2321024868123587</v>
      </c>
      <c r="V306" s="9">
        <v>8</v>
      </c>
      <c r="W306" s="9">
        <v>1.3333333333333333</v>
      </c>
      <c r="X306" s="9">
        <v>258.89876915347901</v>
      </c>
      <c r="Y306" s="16">
        <v>0.1182906347030821</v>
      </c>
      <c r="Z306" s="11">
        <f>IF(Y306&lt;4%,1,0)</f>
        <v>0</v>
      </c>
      <c r="AA306" s="11">
        <f>IF(Y306&gt;5%,0,1)</f>
        <v>0</v>
      </c>
      <c r="AB306" s="17">
        <v>5.3</v>
      </c>
      <c r="AC306" s="18">
        <v>79.366127937090653</v>
      </c>
      <c r="AD306" s="11">
        <f>IF(AC306&gt;120,2,IF(AC306&gt;100,1,0))</f>
        <v>0</v>
      </c>
      <c r="AE306" s="9">
        <v>23678.596079239982</v>
      </c>
      <c r="AF306" s="9">
        <v>98.390641449804477</v>
      </c>
      <c r="AG306" s="9">
        <v>4172.16</v>
      </c>
      <c r="AH306" s="9">
        <v>84.876889046569232</v>
      </c>
      <c r="AI306" s="18">
        <v>86.265205507243806</v>
      </c>
      <c r="AJ306" s="11">
        <f>IF(AI306&gt;120,2,IF(AI306&lt;100,0,1))</f>
        <v>0</v>
      </c>
    </row>
    <row r="307" spans="1:36" ht="18" x14ac:dyDescent="0.25">
      <c r="A307" s="19" t="s">
        <v>395</v>
      </c>
      <c r="B307" s="19" t="s">
        <v>396</v>
      </c>
      <c r="C307" s="9">
        <v>3565</v>
      </c>
      <c r="D307" s="9">
        <v>3491</v>
      </c>
      <c r="E307" s="10">
        <v>-74</v>
      </c>
      <c r="F307" s="11">
        <f>IF(E307&gt;0,1,0)</f>
        <v>0</v>
      </c>
      <c r="G307" s="9">
        <v>3530</v>
      </c>
      <c r="H307" s="9">
        <v>3050</v>
      </c>
      <c r="I307" s="53">
        <f>IF(H307&gt;G307,1,0)</f>
        <v>0</v>
      </c>
      <c r="J307" s="9">
        <v>1660.632624113475</v>
      </c>
      <c r="K307" s="9">
        <v>1626.162269503546</v>
      </c>
      <c r="L307" s="12">
        <v>-34.470354609929018</v>
      </c>
      <c r="M307" s="9">
        <v>2006</v>
      </c>
      <c r="N307" s="9">
        <v>2017</v>
      </c>
      <c r="O307" s="9">
        <v>11</v>
      </c>
      <c r="P307" s="13" t="s">
        <v>40</v>
      </c>
      <c r="Q307" s="11">
        <f>IF(AND(L307&gt;=0,O307&gt;=0,L307&gt;O307),1,IF(AND(L307&gt;=0,O307&lt;=0),1,IF(AND(L307&lt;0,O307&lt;0,L307&gt;O307),1,0)))</f>
        <v>0</v>
      </c>
      <c r="R307" s="9">
        <v>158</v>
      </c>
      <c r="S307" s="14">
        <v>8.6197490452809597E-2</v>
      </c>
      <c r="T307" s="15">
        <v>3525</v>
      </c>
      <c r="U307" s="9">
        <v>-33.538723404255315</v>
      </c>
      <c r="V307" s="9">
        <v>4</v>
      </c>
      <c r="W307" s="9">
        <v>0</v>
      </c>
      <c r="X307" s="9">
        <v>195.53872340425531</v>
      </c>
      <c r="Y307" s="16">
        <v>0.10644459630062891</v>
      </c>
      <c r="Z307" s="11">
        <f>IF(Y307&lt;4%,1,0)</f>
        <v>0</v>
      </c>
      <c r="AA307" s="11">
        <f>IF(Y307&gt;5%,0,1)</f>
        <v>0</v>
      </c>
      <c r="AB307" s="17">
        <v>5.7450000000000001</v>
      </c>
      <c r="AC307" s="18">
        <v>86.029887735582221</v>
      </c>
      <c r="AD307" s="11">
        <f>IF(AC307&gt;120,2,IF(AC307&gt;100,1,0))</f>
        <v>0</v>
      </c>
      <c r="AE307" s="9">
        <v>23791.546833427725</v>
      </c>
      <c r="AF307" s="9">
        <v>98.85998081095498</v>
      </c>
      <c r="AG307" s="9">
        <v>4102.2746999999999</v>
      </c>
      <c r="AH307" s="9">
        <v>83.455168198354841</v>
      </c>
      <c r="AI307" s="18">
        <v>84.417544403475048</v>
      </c>
      <c r="AJ307" s="11">
        <f>IF(AI307&gt;120,2,IF(AI307&lt;100,0,1))</f>
        <v>0</v>
      </c>
    </row>
    <row r="308" spans="1:36" ht="18" x14ac:dyDescent="0.25">
      <c r="A308" s="19" t="s">
        <v>397</v>
      </c>
      <c r="B308" s="19" t="s">
        <v>398</v>
      </c>
      <c r="C308" s="9">
        <v>9531</v>
      </c>
      <c r="D308" s="9">
        <v>9461</v>
      </c>
      <c r="E308" s="10">
        <v>-70</v>
      </c>
      <c r="F308" s="11">
        <f>IF(E308&gt;0,1,0)</f>
        <v>0</v>
      </c>
      <c r="G308" s="9">
        <v>9480</v>
      </c>
      <c r="H308" s="9">
        <v>8200</v>
      </c>
      <c r="I308" s="53">
        <f>IF(H308&gt;G308,1,0)</f>
        <v>0</v>
      </c>
      <c r="J308" s="9">
        <v>4937.4127248154691</v>
      </c>
      <c r="K308" s="9">
        <v>4901.1501195550472</v>
      </c>
      <c r="L308" s="12">
        <v>-36.262605260421878</v>
      </c>
      <c r="M308" s="9">
        <v>6584</v>
      </c>
      <c r="N308" s="9">
        <v>6619</v>
      </c>
      <c r="O308" s="9">
        <v>35</v>
      </c>
      <c r="P308" s="13" t="s">
        <v>40</v>
      </c>
      <c r="Q308" s="11">
        <f>IF(AND(L308&gt;=0,O308&gt;=0,L308&gt;O308),1,IF(AND(L308&gt;=0,O308&lt;=0),1,IF(AND(L308&lt;0,O308&lt;0,L308&gt;O308),1,0)))</f>
        <v>0</v>
      </c>
      <c r="R308" s="9">
        <v>1060</v>
      </c>
      <c r="S308" s="14">
        <v>0.17241379310344829</v>
      </c>
      <c r="T308" s="15">
        <v>9619</v>
      </c>
      <c r="U308" s="9">
        <v>-41.44297744048238</v>
      </c>
      <c r="V308" s="9">
        <v>8</v>
      </c>
      <c r="W308" s="9">
        <v>0</v>
      </c>
      <c r="X308" s="9">
        <v>1109.4429774404823</v>
      </c>
      <c r="Y308" s="16">
        <v>0.18022140634185874</v>
      </c>
      <c r="Z308" s="11">
        <f>IF(Y308&lt;4%,1,0)</f>
        <v>0</v>
      </c>
      <c r="AA308" s="11">
        <f>IF(Y308&gt;5%,0,1)</f>
        <v>0</v>
      </c>
      <c r="AB308" s="17">
        <v>5.85</v>
      </c>
      <c r="AC308" s="18">
        <v>87.602235553203826</v>
      </c>
      <c r="AD308" s="11">
        <f>IF(AC308&gt;120,2,IF(AC308&gt;100,1,0))</f>
        <v>0</v>
      </c>
      <c r="AE308" s="9">
        <v>24888.657197401499</v>
      </c>
      <c r="AF308" s="9">
        <v>103.41875583677876</v>
      </c>
      <c r="AG308" s="9">
        <v>4173.3899999999994</v>
      </c>
      <c r="AH308" s="9">
        <v>84.901911714330609</v>
      </c>
      <c r="AI308" s="18">
        <v>82.095274718183163</v>
      </c>
      <c r="AJ308" s="11">
        <f>IF(AI308&gt;120,2,IF(AI308&lt;100,0,1))</f>
        <v>0</v>
      </c>
    </row>
    <row r="309" spans="1:36" ht="18" x14ac:dyDescent="0.25">
      <c r="A309" s="19" t="s">
        <v>407</v>
      </c>
      <c r="B309" s="19" t="s">
        <v>408</v>
      </c>
      <c r="C309" s="9">
        <v>6344</v>
      </c>
      <c r="D309" s="9">
        <v>6257</v>
      </c>
      <c r="E309" s="10">
        <v>-87</v>
      </c>
      <c r="F309" s="11">
        <f>IF(E309&gt;0,1,0)</f>
        <v>0</v>
      </c>
      <c r="G309" s="9">
        <v>6260</v>
      </c>
      <c r="H309" s="9">
        <v>5470</v>
      </c>
      <c r="I309" s="53">
        <f>IF(H309&gt;G309,1,0)</f>
        <v>0</v>
      </c>
      <c r="J309" s="9">
        <v>3246.2372233720744</v>
      </c>
      <c r="K309" s="9">
        <v>3201.7191530011141</v>
      </c>
      <c r="L309" s="12">
        <v>-44.518070370960231</v>
      </c>
      <c r="M309" s="9">
        <v>3718</v>
      </c>
      <c r="N309" s="9">
        <v>3732</v>
      </c>
      <c r="O309" s="9">
        <v>14</v>
      </c>
      <c r="P309" s="13" t="s">
        <v>40</v>
      </c>
      <c r="Q309" s="11">
        <f>IF(AND(L309&gt;=0,O309&gt;=0,L309&gt;O309),1,IF(AND(L309&gt;=0,O309&lt;=0),1,IF(AND(L309&lt;0,O309&lt;0,L309&gt;O309),1,0)))</f>
        <v>0</v>
      </c>
      <c r="R309" s="9">
        <v>415</v>
      </c>
      <c r="S309" s="14">
        <v>0.11225317825263727</v>
      </c>
      <c r="T309" s="15">
        <v>6281</v>
      </c>
      <c r="U309" s="9">
        <v>-23.026588122910365</v>
      </c>
      <c r="V309" s="9">
        <v>8</v>
      </c>
      <c r="W309" s="9">
        <v>0</v>
      </c>
      <c r="X309" s="9">
        <v>446.02658812291037</v>
      </c>
      <c r="Y309" s="16">
        <v>0.12038504402777608</v>
      </c>
      <c r="Z309" s="11">
        <f>IF(Y309&lt;4%,1,0)</f>
        <v>0</v>
      </c>
      <c r="AA309" s="11">
        <f>IF(Y309&gt;5%,0,1)</f>
        <v>0</v>
      </c>
      <c r="AB309" s="17">
        <v>5.49</v>
      </c>
      <c r="AC309" s="18">
        <v>82.211328749929748</v>
      </c>
      <c r="AD309" s="11">
        <f>IF(AC309&gt;120,2,IF(AC309&gt;100,1,0))</f>
        <v>0</v>
      </c>
      <c r="AE309" s="9">
        <v>24812.839792706309</v>
      </c>
      <c r="AF309" s="9">
        <v>103.10371506932552</v>
      </c>
      <c r="AG309" s="9">
        <v>3898.4489999999996</v>
      </c>
      <c r="AH309" s="9">
        <v>79.308613098900508</v>
      </c>
      <c r="AI309" s="18">
        <v>76.921198276487416</v>
      </c>
      <c r="AJ309" s="11">
        <f>IF(AI309&gt;120,2,IF(AI309&lt;100,0,1))</f>
        <v>0</v>
      </c>
    </row>
    <row r="310" spans="1:36" ht="18" x14ac:dyDescent="0.25">
      <c r="A310" s="19" t="s">
        <v>409</v>
      </c>
      <c r="B310" s="19" t="s">
        <v>410</v>
      </c>
      <c r="C310" s="9">
        <v>10788</v>
      </c>
      <c r="D310" s="9">
        <v>10648</v>
      </c>
      <c r="E310" s="10">
        <v>-140</v>
      </c>
      <c r="F310" s="11">
        <f>IF(E310&gt;0,1,0)</f>
        <v>0</v>
      </c>
      <c r="G310" s="9">
        <v>10720</v>
      </c>
      <c r="H310" s="9">
        <v>9310</v>
      </c>
      <c r="I310" s="53">
        <f>IF(H310&gt;G310,1,0)</f>
        <v>0</v>
      </c>
      <c r="J310" s="9">
        <v>5454.1449544694296</v>
      </c>
      <c r="K310" s="9">
        <v>5383.3644304032705</v>
      </c>
      <c r="L310" s="12">
        <v>-70.78052406615916</v>
      </c>
      <c r="M310" s="9">
        <v>6383</v>
      </c>
      <c r="N310" s="9">
        <v>6346</v>
      </c>
      <c r="O310" s="9">
        <v>-37</v>
      </c>
      <c r="P310" s="13" t="s">
        <v>40</v>
      </c>
      <c r="Q310" s="11">
        <f>IF(AND(L310&gt;=0,O310&gt;=0,L310&gt;O310),1,IF(AND(L310&gt;=0,O310&lt;=0),1,IF(AND(L310&lt;0,O310&lt;0,L310&gt;O310),1,0)))</f>
        <v>0</v>
      </c>
      <c r="R310" s="9">
        <v>752</v>
      </c>
      <c r="S310" s="14">
        <v>0.11974522292993631</v>
      </c>
      <c r="T310" s="15">
        <v>10762</v>
      </c>
      <c r="U310" s="9">
        <v>-42.973889611596356</v>
      </c>
      <c r="V310" s="9">
        <v>13</v>
      </c>
      <c r="W310" s="9">
        <v>68.666666666666671</v>
      </c>
      <c r="X310" s="9">
        <v>739.30722294492978</v>
      </c>
      <c r="Y310" s="16">
        <v>0.11877693294247252</v>
      </c>
      <c r="Z310" s="11">
        <f>IF(Y310&lt;4%,1,0)</f>
        <v>0</v>
      </c>
      <c r="AA310" s="11">
        <f>IF(Y310&gt;5%,0,1)</f>
        <v>0</v>
      </c>
      <c r="AB310" s="17">
        <v>6.27</v>
      </c>
      <c r="AC310" s="18">
        <v>93.891626823690245</v>
      </c>
      <c r="AD310" s="11">
        <f>IF(AC310&gt;120,2,IF(AC310&gt;100,1,0))</f>
        <v>0</v>
      </c>
      <c r="AE310" s="9">
        <v>27800.99859754297</v>
      </c>
      <c r="AF310" s="9">
        <v>115.52028151515161</v>
      </c>
      <c r="AG310" s="9">
        <v>4685.5709999999999</v>
      </c>
      <c r="AH310" s="9">
        <v>95.321533662856282</v>
      </c>
      <c r="AI310" s="18">
        <v>82.514976948315294</v>
      </c>
      <c r="AJ310" s="11">
        <f>IF(AI310&gt;120,2,IF(AI310&lt;100,0,1))</f>
        <v>0</v>
      </c>
    </row>
    <row r="311" spans="1:36" ht="18" x14ac:dyDescent="0.25">
      <c r="A311" s="19" t="s">
        <v>415</v>
      </c>
      <c r="B311" s="19" t="s">
        <v>416</v>
      </c>
      <c r="C311" s="9">
        <v>4587</v>
      </c>
      <c r="D311" s="9">
        <v>4537</v>
      </c>
      <c r="E311" s="10">
        <v>-50</v>
      </c>
      <c r="F311" s="11">
        <f>IF(E311&gt;0,1,0)</f>
        <v>0</v>
      </c>
      <c r="G311" s="9">
        <v>4580</v>
      </c>
      <c r="H311" s="9">
        <v>3930</v>
      </c>
      <c r="I311" s="53">
        <f>IF(H311&gt;G311,1,0)</f>
        <v>0</v>
      </c>
      <c r="J311" s="9">
        <v>2262.7587343441005</v>
      </c>
      <c r="K311" s="9">
        <v>2238.0938255328501</v>
      </c>
      <c r="L311" s="12">
        <v>-24.66490881125037</v>
      </c>
      <c r="M311" s="9">
        <v>2590</v>
      </c>
      <c r="N311" s="9">
        <v>2607</v>
      </c>
      <c r="O311" s="9">
        <v>17</v>
      </c>
      <c r="P311" s="13" t="s">
        <v>40</v>
      </c>
      <c r="Q311" s="11">
        <f>IF(AND(L311&gt;=0,O311&gt;=0,L311&gt;O311),1,IF(AND(L311&gt;=0,O311&lt;=0),1,IF(AND(L311&lt;0,O311&lt;0,L311&gt;O311),1,0)))</f>
        <v>0</v>
      </c>
      <c r="R311" s="9">
        <v>212</v>
      </c>
      <c r="S311" s="14">
        <v>8.4495815065763258E-2</v>
      </c>
      <c r="T311" s="15">
        <v>4551</v>
      </c>
      <c r="U311" s="9">
        <v>-31.571083278400355</v>
      </c>
      <c r="V311" s="9">
        <v>2</v>
      </c>
      <c r="W311" s="9">
        <v>0</v>
      </c>
      <c r="X311" s="9">
        <v>245.57108327840035</v>
      </c>
      <c r="Y311" s="16">
        <v>9.7798121576423869E-2</v>
      </c>
      <c r="Z311" s="11">
        <f>IF(Y311&lt;4%,1,0)</f>
        <v>0</v>
      </c>
      <c r="AA311" s="11">
        <f>IF(Y311&gt;5%,0,1)</f>
        <v>0</v>
      </c>
      <c r="AB311" s="17">
        <v>5.68</v>
      </c>
      <c r="AC311" s="18">
        <v>85.05652956276883</v>
      </c>
      <c r="AD311" s="11">
        <f>IF(AC311&gt;120,2,IF(AC311&gt;100,1,0))</f>
        <v>0</v>
      </c>
      <c r="AE311" s="9">
        <v>24528.012488808872</v>
      </c>
      <c r="AF311" s="9">
        <v>101.92018454922609</v>
      </c>
      <c r="AG311" s="9">
        <v>4362.24</v>
      </c>
      <c r="AH311" s="9">
        <v>88.743806679155682</v>
      </c>
      <c r="AI311" s="18">
        <v>87.07186615845815</v>
      </c>
      <c r="AJ311" s="11">
        <f>IF(AI311&gt;120,2,IF(AI311&lt;100,0,1))</f>
        <v>0</v>
      </c>
    </row>
    <row r="312" spans="1:36" ht="18" x14ac:dyDescent="0.25">
      <c r="A312" s="19" t="s">
        <v>421</v>
      </c>
      <c r="B312" s="19" t="s">
        <v>422</v>
      </c>
      <c r="C312" s="9">
        <v>3435</v>
      </c>
      <c r="D312" s="9">
        <v>3402</v>
      </c>
      <c r="E312" s="10">
        <v>-33</v>
      </c>
      <c r="F312" s="11">
        <f>IF(E312&gt;0,1,0)</f>
        <v>0</v>
      </c>
      <c r="G312" s="9">
        <v>3430</v>
      </c>
      <c r="H312" s="9">
        <v>2990</v>
      </c>
      <c r="I312" s="53">
        <f>IF(H312&gt;G312,1,0)</f>
        <v>0</v>
      </c>
      <c r="J312" s="9">
        <v>1501.9142259414225</v>
      </c>
      <c r="K312" s="9">
        <v>1487.4853556485355</v>
      </c>
      <c r="L312" s="12">
        <v>-14.428870292887041</v>
      </c>
      <c r="M312" s="9">
        <v>1657</v>
      </c>
      <c r="N312" s="9">
        <v>1698</v>
      </c>
      <c r="O312" s="9">
        <v>41</v>
      </c>
      <c r="P312" s="13" t="s">
        <v>40</v>
      </c>
      <c r="Q312" s="11">
        <f>IF(AND(L312&gt;=0,O312&gt;=0,L312&gt;O312),1,IF(AND(L312&gt;=0,O312&lt;=0),1,IF(AND(L312&lt;0,O312&lt;0,L312&gt;O312),1,0)))</f>
        <v>0</v>
      </c>
      <c r="R312" s="9">
        <v>100</v>
      </c>
      <c r="S312" s="14">
        <v>6.1050061050061048E-2</v>
      </c>
      <c r="T312" s="15">
        <v>3346</v>
      </c>
      <c r="U312" s="9">
        <v>-22.736401673640167</v>
      </c>
      <c r="V312" s="9">
        <v>10</v>
      </c>
      <c r="W312" s="9">
        <v>0.66666666666666663</v>
      </c>
      <c r="X312" s="9">
        <v>132.0697350069735</v>
      </c>
      <c r="Y312" s="16">
        <v>8.0171834281853607E-2</v>
      </c>
      <c r="Z312" s="11">
        <f>IF(Y312&lt;4%,1,0)</f>
        <v>0</v>
      </c>
      <c r="AA312" s="11">
        <f>IF(Y312&gt;5%,0,1)</f>
        <v>0</v>
      </c>
      <c r="AB312" s="17">
        <v>5.5</v>
      </c>
      <c r="AC312" s="18">
        <v>82.361076161131791</v>
      </c>
      <c r="AD312" s="11">
        <f>IF(AC312&gt;120,2,IF(AC312&gt;100,1,0))</f>
        <v>0</v>
      </c>
      <c r="AE312" s="9">
        <v>20061.032984350193</v>
      </c>
      <c r="AF312" s="9">
        <v>83.358738705223743</v>
      </c>
      <c r="AG312" s="9">
        <v>3913.1399999999994</v>
      </c>
      <c r="AH312" s="9">
        <v>79.607481401406446</v>
      </c>
      <c r="AI312" s="18">
        <v>95.499863167216787</v>
      </c>
      <c r="AJ312" s="11">
        <f>IF(AI312&gt;120,2,IF(AI312&lt;100,0,1))</f>
        <v>0</v>
      </c>
    </row>
    <row r="313" spans="1:36" ht="18" x14ac:dyDescent="0.25">
      <c r="A313" s="19" t="s">
        <v>423</v>
      </c>
      <c r="B313" s="19" t="s">
        <v>424</v>
      </c>
      <c r="C313" s="9">
        <v>2704</v>
      </c>
      <c r="D313" s="9">
        <v>2697</v>
      </c>
      <c r="E313" s="10">
        <v>-7</v>
      </c>
      <c r="F313" s="11">
        <f>IF(E313&gt;0,1,0)</f>
        <v>0</v>
      </c>
      <c r="G313" s="9">
        <v>2660</v>
      </c>
      <c r="H313" s="9">
        <v>2410</v>
      </c>
      <c r="I313" s="53">
        <f>IF(H313&gt;G313,1,0)</f>
        <v>0</v>
      </c>
      <c r="J313" s="9">
        <v>1211.4081252329484</v>
      </c>
      <c r="K313" s="9">
        <v>1208.2720834886322</v>
      </c>
      <c r="L313" s="12">
        <v>-3.1360417443161168</v>
      </c>
      <c r="M313" s="9">
        <v>1393</v>
      </c>
      <c r="N313" s="9">
        <v>1418</v>
      </c>
      <c r="O313" s="9">
        <v>25</v>
      </c>
      <c r="P313" s="13" t="s">
        <v>40</v>
      </c>
      <c r="Q313" s="11">
        <f>IF(AND(L313&gt;=0,O313&gt;=0,L313&gt;O313),1,IF(AND(L313&gt;=0,O313&lt;=0),1,IF(AND(L313&lt;0,O313&lt;0,L313&gt;O313),1,0)))</f>
        <v>0</v>
      </c>
      <c r="R313" s="9">
        <v>88</v>
      </c>
      <c r="S313" s="14">
        <v>6.7073170731707321E-2</v>
      </c>
      <c r="T313" s="15">
        <v>2683</v>
      </c>
      <c r="U313" s="9">
        <v>-9.8561311964219165</v>
      </c>
      <c r="V313" s="9">
        <v>7</v>
      </c>
      <c r="W313" s="9">
        <v>0</v>
      </c>
      <c r="X313" s="9">
        <v>104.85613119642191</v>
      </c>
      <c r="Y313" s="16">
        <v>7.9496687791070442E-2</v>
      </c>
      <c r="Z313" s="11">
        <f>IF(Y313&lt;4%,1,0)</f>
        <v>0</v>
      </c>
      <c r="AA313" s="11">
        <f>IF(Y313&gt;5%,0,1)</f>
        <v>0</v>
      </c>
      <c r="AB313" s="17">
        <v>6.35</v>
      </c>
      <c r="AC313" s="18">
        <v>95.089606113306715</v>
      </c>
      <c r="AD313" s="11">
        <f>IF(AC313&gt;120,2,IF(AC313&gt;100,1,0))</f>
        <v>0</v>
      </c>
      <c r="AE313" s="9">
        <v>24715.225609375033</v>
      </c>
      <c r="AF313" s="9">
        <v>102.69810309467877</v>
      </c>
      <c r="AG313" s="9">
        <v>4634.1029999999992</v>
      </c>
      <c r="AH313" s="9">
        <v>94.274487594285347</v>
      </c>
      <c r="AI313" s="18">
        <v>91.797691245935113</v>
      </c>
      <c r="AJ313" s="11">
        <f>IF(AI313&gt;120,2,IF(AI313&lt;100,0,1))</f>
        <v>0</v>
      </c>
    </row>
    <row r="314" spans="1:36" ht="18" x14ac:dyDescent="0.25">
      <c r="A314" s="19" t="s">
        <v>427</v>
      </c>
      <c r="B314" s="19" t="s">
        <v>428</v>
      </c>
      <c r="C314" s="9">
        <v>3020</v>
      </c>
      <c r="D314" s="9">
        <v>2966</v>
      </c>
      <c r="E314" s="10">
        <v>-54</v>
      </c>
      <c r="F314" s="11">
        <f>IF(E314&gt;0,1,0)</f>
        <v>0</v>
      </c>
      <c r="G314" s="9">
        <v>2960</v>
      </c>
      <c r="H314" s="9">
        <v>2530</v>
      </c>
      <c r="I314" s="53">
        <f>IF(H314&gt;G314,1,0)</f>
        <v>0</v>
      </c>
      <c r="J314" s="9">
        <v>1358.2386554621849</v>
      </c>
      <c r="K314" s="9">
        <v>1333.9522689075629</v>
      </c>
      <c r="L314" s="12">
        <v>-24.286386554621913</v>
      </c>
      <c r="M314" s="9">
        <v>1520</v>
      </c>
      <c r="N314" s="9">
        <v>1532</v>
      </c>
      <c r="O314" s="9">
        <v>12</v>
      </c>
      <c r="P314" s="13" t="s">
        <v>40</v>
      </c>
      <c r="Q314" s="11">
        <f>IF(AND(L314&gt;=0,O314&gt;=0,L314&gt;O314),1,IF(AND(L314&gt;=0,O314&lt;=0),1,IF(AND(L314&lt;0,O314&lt;0,L314&gt;O314),1,0)))</f>
        <v>0</v>
      </c>
      <c r="R314" s="9">
        <v>96</v>
      </c>
      <c r="S314" s="14">
        <v>6.5439672801635998E-2</v>
      </c>
      <c r="T314" s="15">
        <v>2975</v>
      </c>
      <c r="U314" s="9">
        <v>-21.138151260504198</v>
      </c>
      <c r="V314" s="9">
        <v>2</v>
      </c>
      <c r="W314" s="9">
        <v>1</v>
      </c>
      <c r="X314" s="9">
        <v>118.1381512605042</v>
      </c>
      <c r="Y314" s="16">
        <v>8.047557987772766E-2</v>
      </c>
      <c r="Z314" s="11">
        <f>IF(Y314&lt;4%,1,0)</f>
        <v>0</v>
      </c>
      <c r="AA314" s="11">
        <f>IF(Y314&gt;5%,0,1)</f>
        <v>0</v>
      </c>
      <c r="AB314" s="17">
        <v>5.5</v>
      </c>
      <c r="AC314" s="18">
        <v>82.361076161131791</v>
      </c>
      <c r="AD314" s="11">
        <f>IF(AC314&gt;120,2,IF(AC314&gt;100,1,0))</f>
        <v>0</v>
      </c>
      <c r="AE314" s="9">
        <v>23326.195604586217</v>
      </c>
      <c r="AF314" s="9">
        <v>96.92632706932487</v>
      </c>
      <c r="AG314" s="9">
        <v>4290</v>
      </c>
      <c r="AH314" s="9">
        <v>87.274182679902495</v>
      </c>
      <c r="AI314" s="18">
        <v>90.04177226016327</v>
      </c>
      <c r="AJ314" s="11">
        <f>IF(AI314&gt;120,2,IF(AI314&lt;100,0,1))</f>
        <v>0</v>
      </c>
    </row>
    <row r="315" spans="1:36" ht="18" x14ac:dyDescent="0.25">
      <c r="A315" s="19" t="s">
        <v>429</v>
      </c>
      <c r="B315" s="19" t="s">
        <v>430</v>
      </c>
      <c r="C315" s="9">
        <v>4268</v>
      </c>
      <c r="D315" s="9">
        <v>4144</v>
      </c>
      <c r="E315" s="10">
        <v>-124</v>
      </c>
      <c r="F315" s="11">
        <f>IF(E315&gt;0,1,0)</f>
        <v>0</v>
      </c>
      <c r="G315" s="9">
        <v>4150</v>
      </c>
      <c r="H315" s="9">
        <v>3640</v>
      </c>
      <c r="I315" s="53">
        <f>IF(H315&gt;G315,1,0)</f>
        <v>0</v>
      </c>
      <c r="J315" s="9">
        <v>1940.2840409956077</v>
      </c>
      <c r="K315" s="9">
        <v>1883.9121522693997</v>
      </c>
      <c r="L315" s="12">
        <v>-56.371888726207999</v>
      </c>
      <c r="M315" s="9">
        <v>2077</v>
      </c>
      <c r="N315" s="9">
        <v>2097</v>
      </c>
      <c r="O315" s="9">
        <v>20</v>
      </c>
      <c r="P315" s="13" t="s">
        <v>40</v>
      </c>
      <c r="Q315" s="11">
        <f>IF(AND(L315&gt;=0,O315&gt;=0,L315&gt;O315),1,IF(AND(L315&gt;=0,O315&lt;=0),1,IF(AND(L315&lt;0,O315&lt;0,L315&gt;O315),1,0)))</f>
        <v>0</v>
      </c>
      <c r="R315" s="9">
        <v>117</v>
      </c>
      <c r="S315" s="14">
        <v>5.6034482758620691E-2</v>
      </c>
      <c r="T315" s="15">
        <v>4098</v>
      </c>
      <c r="U315" s="9">
        <v>-7.2737920937042464</v>
      </c>
      <c r="V315" s="9">
        <v>6</v>
      </c>
      <c r="W315" s="9">
        <v>0</v>
      </c>
      <c r="X315" s="9">
        <v>130.27379209370423</v>
      </c>
      <c r="Y315" s="16">
        <v>6.2212890207117587E-2</v>
      </c>
      <c r="Z315" s="11">
        <f>IF(Y315&lt;4%,1,0)</f>
        <v>0</v>
      </c>
      <c r="AA315" s="11">
        <f>IF(Y315&gt;5%,0,1)</f>
        <v>0</v>
      </c>
      <c r="AB315" s="17">
        <v>5.5</v>
      </c>
      <c r="AC315" s="18">
        <v>82.361076161131791</v>
      </c>
      <c r="AD315" s="11">
        <f>IF(AC315&gt;120,2,IF(AC315&gt;100,1,0))</f>
        <v>0</v>
      </c>
      <c r="AE315" s="9">
        <v>25017.125091221118</v>
      </c>
      <c r="AF315" s="9">
        <v>103.95257289401974</v>
      </c>
      <c r="AG315" s="9">
        <v>4290</v>
      </c>
      <c r="AH315" s="9">
        <v>87.274182679902495</v>
      </c>
      <c r="AI315" s="18">
        <v>83.955769684391583</v>
      </c>
      <c r="AJ315" s="11">
        <f>IF(AI315&gt;120,2,IF(AI315&lt;100,0,1))</f>
        <v>0</v>
      </c>
    </row>
    <row r="316" spans="1:36" ht="18" x14ac:dyDescent="0.25">
      <c r="A316" s="19" t="s">
        <v>433</v>
      </c>
      <c r="B316" s="19" t="s">
        <v>434</v>
      </c>
      <c r="C316" s="9">
        <v>965</v>
      </c>
      <c r="D316" s="9">
        <v>924</v>
      </c>
      <c r="E316" s="10">
        <v>-41</v>
      </c>
      <c r="F316" s="11">
        <f>IF(E316&gt;0,1,0)</f>
        <v>0</v>
      </c>
      <c r="G316" s="9">
        <v>950</v>
      </c>
      <c r="H316" s="9">
        <v>900</v>
      </c>
      <c r="I316" s="53">
        <f>IF(H316&gt;G316,1,0)</f>
        <v>0</v>
      </c>
      <c r="J316" s="9">
        <v>415.35598705501621</v>
      </c>
      <c r="K316" s="9">
        <v>397.7087378640777</v>
      </c>
      <c r="L316" s="12">
        <v>-17.64724919093851</v>
      </c>
      <c r="M316" s="9">
        <v>489</v>
      </c>
      <c r="N316" s="9">
        <v>497</v>
      </c>
      <c r="O316" s="9">
        <v>8</v>
      </c>
      <c r="P316" s="13" t="s">
        <v>40</v>
      </c>
      <c r="Q316" s="11">
        <f>IF(AND(L316&gt;=0,O316&gt;=0,L316&gt;O316),1,IF(AND(L316&gt;=0,O316&lt;=0),1,IF(AND(L316&lt;0,O316&lt;0,L316&gt;O316),1,0)))</f>
        <v>0</v>
      </c>
      <c r="R316" s="9">
        <v>36</v>
      </c>
      <c r="S316" s="14">
        <v>8.1632653061224483E-2</v>
      </c>
      <c r="T316" s="15">
        <v>927</v>
      </c>
      <c r="U316" s="9">
        <v>-6.025889967637541</v>
      </c>
      <c r="V316" s="9">
        <v>3</v>
      </c>
      <c r="W316" s="9">
        <v>0</v>
      </c>
      <c r="X316" s="9">
        <v>45.025889967637539</v>
      </c>
      <c r="Y316" s="16">
        <v>0.10140966208927374</v>
      </c>
      <c r="Z316" s="11">
        <f>IF(Y316&lt;4%,1,0)</f>
        <v>0</v>
      </c>
      <c r="AA316" s="11">
        <f>IF(Y316&gt;5%,0,1)</f>
        <v>0</v>
      </c>
      <c r="AB316" s="17">
        <v>6.35</v>
      </c>
      <c r="AC316" s="18">
        <v>95.089606113306715</v>
      </c>
      <c r="AD316" s="11">
        <f>IF(AC316&gt;120,2,IF(AC316&gt;100,1,0))</f>
        <v>0</v>
      </c>
      <c r="AE316" s="9">
        <v>23687.287307109895</v>
      </c>
      <c r="AF316" s="9">
        <v>98.426755731337295</v>
      </c>
      <c r="AG316" s="9">
        <v>4634.1029999999992</v>
      </c>
      <c r="AH316" s="9">
        <v>94.274487594285347</v>
      </c>
      <c r="AI316" s="18">
        <v>95.781362388509621</v>
      </c>
      <c r="AJ316" s="11">
        <f>IF(AI316&gt;120,2,IF(AI316&lt;100,0,1))</f>
        <v>0</v>
      </c>
    </row>
    <row r="317" spans="1:36" ht="18" x14ac:dyDescent="0.25">
      <c r="A317" s="19" t="s">
        <v>435</v>
      </c>
      <c r="B317" s="19" t="s">
        <v>436</v>
      </c>
      <c r="C317" s="9">
        <v>2740</v>
      </c>
      <c r="D317" s="9">
        <v>2690</v>
      </c>
      <c r="E317" s="10">
        <v>-50</v>
      </c>
      <c r="F317" s="11">
        <f>IF(E317&gt;0,1,0)</f>
        <v>0</v>
      </c>
      <c r="G317" s="9">
        <v>2740</v>
      </c>
      <c r="H317" s="9">
        <v>2510</v>
      </c>
      <c r="I317" s="53">
        <f>IF(H317&gt;G317,1,0)</f>
        <v>0</v>
      </c>
      <c r="J317" s="9">
        <v>1315.3203954595385</v>
      </c>
      <c r="K317" s="9">
        <v>1291.3181984621017</v>
      </c>
      <c r="L317" s="12">
        <v>-24.00219699743684</v>
      </c>
      <c r="M317" s="9">
        <v>1458</v>
      </c>
      <c r="N317" s="9">
        <v>1463</v>
      </c>
      <c r="O317" s="9">
        <v>5</v>
      </c>
      <c r="P317" s="13" t="s">
        <v>40</v>
      </c>
      <c r="Q317" s="11">
        <f>IF(AND(L317&gt;=0,O317&gt;=0,L317&gt;O317),1,IF(AND(L317&gt;=0,O317&lt;=0),1,IF(AND(L317&lt;0,O317&lt;0,L317&gt;O317),1,0)))</f>
        <v>0</v>
      </c>
      <c r="R317" s="9">
        <v>94</v>
      </c>
      <c r="S317" s="14">
        <v>6.5780265920223929E-2</v>
      </c>
      <c r="T317" s="15">
        <v>2731</v>
      </c>
      <c r="U317" s="9">
        <v>-14.401318198462102</v>
      </c>
      <c r="V317" s="9">
        <v>1</v>
      </c>
      <c r="W317" s="9">
        <v>0</v>
      </c>
      <c r="X317" s="9">
        <v>109.40131819846211</v>
      </c>
      <c r="Y317" s="16">
        <v>7.6504418320602868E-2</v>
      </c>
      <c r="Z317" s="11">
        <f>IF(Y317&lt;4%,1,0)</f>
        <v>0</v>
      </c>
      <c r="AA317" s="11">
        <f>IF(Y317&gt;5%,0,1)</f>
        <v>0</v>
      </c>
      <c r="AB317" s="17">
        <v>5.4850000000000003</v>
      </c>
      <c r="AC317" s="18">
        <v>82.136455044328713</v>
      </c>
      <c r="AD317" s="11">
        <f>IF(AC317&gt;120,2,IF(AC317&gt;100,1,0))</f>
        <v>0</v>
      </c>
      <c r="AE317" s="9">
        <v>21792.39041376167</v>
      </c>
      <c r="AF317" s="9">
        <v>90.552973003938448</v>
      </c>
      <c r="AG317" s="9">
        <v>3866.9250000000002</v>
      </c>
      <c r="AH317" s="9">
        <v>78.667300433445689</v>
      </c>
      <c r="AI317" s="18">
        <v>86.874343076537301</v>
      </c>
      <c r="AJ317" s="11">
        <f>IF(AI317&gt;120,2,IF(AI317&lt;100,0,1))</f>
        <v>0</v>
      </c>
    </row>
    <row r="318" spans="1:36" ht="18" x14ac:dyDescent="0.25">
      <c r="A318" s="19" t="s">
        <v>439</v>
      </c>
      <c r="B318" s="19" t="s">
        <v>440</v>
      </c>
      <c r="C318" s="9">
        <v>3997</v>
      </c>
      <c r="D318" s="9">
        <v>3956</v>
      </c>
      <c r="E318" s="10">
        <v>-41</v>
      </c>
      <c r="F318" s="11">
        <f>IF(E318&gt;0,1,0)</f>
        <v>0</v>
      </c>
      <c r="G318" s="9">
        <v>3900</v>
      </c>
      <c r="H318" s="9">
        <v>3330</v>
      </c>
      <c r="I318" s="53">
        <f>IF(H318&gt;G318,1,0)</f>
        <v>0</v>
      </c>
      <c r="J318" s="9">
        <v>1763.3823529411766</v>
      </c>
      <c r="K318" s="9">
        <v>1745.2941176470588</v>
      </c>
      <c r="L318" s="12">
        <v>-18.088235294117794</v>
      </c>
      <c r="M318" s="9">
        <v>1963</v>
      </c>
      <c r="N318" s="9">
        <v>1996</v>
      </c>
      <c r="O318" s="9">
        <v>33</v>
      </c>
      <c r="P318" s="13" t="s">
        <v>40</v>
      </c>
      <c r="Q318" s="11">
        <f>IF(AND(L318&gt;=0,O318&gt;=0,L318&gt;O318),1,IF(AND(L318&gt;=0,O318&lt;=0),1,IF(AND(L318&lt;0,O318&lt;0,L318&gt;O318),1,0)))</f>
        <v>0</v>
      </c>
      <c r="R318" s="9">
        <v>121</v>
      </c>
      <c r="S318" s="14">
        <v>6.4190981432360739E-2</v>
      </c>
      <c r="T318" s="15">
        <v>3910</v>
      </c>
      <c r="U318" s="9">
        <v>16.764705882352942</v>
      </c>
      <c r="V318" s="9">
        <v>10</v>
      </c>
      <c r="W318" s="9">
        <v>1</v>
      </c>
      <c r="X318" s="9">
        <v>113.23529411764706</v>
      </c>
      <c r="Y318" s="16">
        <v>5.9786322131809427E-2</v>
      </c>
      <c r="Z318" s="11">
        <f>IF(Y318&lt;4%,1,0)</f>
        <v>0</v>
      </c>
      <c r="AA318" s="11">
        <f>IF(Y318&gt;5%,0,1)</f>
        <v>0</v>
      </c>
      <c r="AB318" s="17">
        <v>6.35</v>
      </c>
      <c r="AC318" s="18">
        <v>95.089606113306715</v>
      </c>
      <c r="AD318" s="11">
        <f>IF(AC318&gt;120,2,IF(AC318&gt;100,1,0))</f>
        <v>0</v>
      </c>
      <c r="AE318" s="9">
        <v>23047.564553760902</v>
      </c>
      <c r="AF318" s="9">
        <v>95.768543570387976</v>
      </c>
      <c r="AG318" s="9">
        <v>4634.1029999999992</v>
      </c>
      <c r="AH318" s="9">
        <v>94.274487594285347</v>
      </c>
      <c r="AI318" s="18">
        <v>98.439930356668185</v>
      </c>
      <c r="AJ318" s="11">
        <f>IF(AI318&gt;120,2,IF(AI318&lt;100,0,1))</f>
        <v>0</v>
      </c>
    </row>
    <row r="319" spans="1:36" ht="18" x14ac:dyDescent="0.25">
      <c r="A319" s="19" t="s">
        <v>441</v>
      </c>
      <c r="B319" s="19" t="s">
        <v>442</v>
      </c>
      <c r="C319" s="9">
        <v>2250</v>
      </c>
      <c r="D319" s="9">
        <v>2225</v>
      </c>
      <c r="E319" s="10">
        <v>-25</v>
      </c>
      <c r="F319" s="11">
        <f>IF(E319&gt;0,1,0)</f>
        <v>0</v>
      </c>
      <c r="G319" s="9">
        <v>2300</v>
      </c>
      <c r="H319" s="9">
        <v>2120</v>
      </c>
      <c r="I319" s="53">
        <f>IF(H319&gt;G319,1,0)</f>
        <v>0</v>
      </c>
      <c r="J319" s="9">
        <v>953.87038703870383</v>
      </c>
      <c r="K319" s="9">
        <v>943.2718271827182</v>
      </c>
      <c r="L319" s="12">
        <v>-10.598559855985627</v>
      </c>
      <c r="M319" s="9">
        <v>1140</v>
      </c>
      <c r="N319" s="9">
        <v>1155</v>
      </c>
      <c r="O319" s="9">
        <v>15</v>
      </c>
      <c r="P319" s="13" t="s">
        <v>40</v>
      </c>
      <c r="Q319" s="11">
        <f>IF(AND(L319&gt;=0,O319&gt;=0,L319&gt;O319),1,IF(AND(L319&gt;=0,O319&lt;=0),1,IF(AND(L319&lt;0,O319&lt;0,L319&gt;O319),1,0)))</f>
        <v>0</v>
      </c>
      <c r="R319" s="9">
        <v>77</v>
      </c>
      <c r="S319" s="14">
        <v>7.3473282442748089E-2</v>
      </c>
      <c r="T319" s="15">
        <v>2222</v>
      </c>
      <c r="U319" s="9">
        <v>-19.077407740774078</v>
      </c>
      <c r="V319" s="9">
        <v>6</v>
      </c>
      <c r="W319" s="9">
        <v>0</v>
      </c>
      <c r="X319" s="9">
        <v>102.07740774077408</v>
      </c>
      <c r="Y319" s="16">
        <v>9.6847635427679393E-2</v>
      </c>
      <c r="Z319" s="11">
        <f>IF(Y319&lt;4%,1,0)</f>
        <v>0</v>
      </c>
      <c r="AA319" s="11">
        <f>IF(Y319&gt;5%,0,1)</f>
        <v>0</v>
      </c>
      <c r="AB319" s="17">
        <v>5.5</v>
      </c>
      <c r="AC319" s="18">
        <v>82.361076161131791</v>
      </c>
      <c r="AD319" s="11">
        <f>IF(AC319&gt;120,2,IF(AC319&gt;100,1,0))</f>
        <v>0</v>
      </c>
      <c r="AE319" s="9">
        <v>23559.605541452267</v>
      </c>
      <c r="AF319" s="9">
        <v>97.896205238290463</v>
      </c>
      <c r="AG319" s="9">
        <v>4290</v>
      </c>
      <c r="AH319" s="9">
        <v>87.274182679902495</v>
      </c>
      <c r="AI319" s="18">
        <v>89.149709600558296</v>
      </c>
      <c r="AJ319" s="11">
        <f>IF(AI319&gt;120,2,IF(AI319&lt;100,0,1))</f>
        <v>0</v>
      </c>
    </row>
    <row r="320" spans="1:36" ht="18" x14ac:dyDescent="0.25">
      <c r="A320" s="19" t="s">
        <v>443</v>
      </c>
      <c r="B320" s="19" t="s">
        <v>444</v>
      </c>
      <c r="C320" s="9">
        <v>31790</v>
      </c>
      <c r="D320" s="9">
        <v>31404</v>
      </c>
      <c r="E320" s="10">
        <v>-386</v>
      </c>
      <c r="F320" s="11">
        <f>IF(E320&gt;0,1,0)</f>
        <v>0</v>
      </c>
      <c r="G320" s="9">
        <v>31040</v>
      </c>
      <c r="H320" s="9">
        <v>25590</v>
      </c>
      <c r="I320" s="53">
        <f>IF(H320&gt;G320,1,0)</f>
        <v>0</v>
      </c>
      <c r="J320" s="9">
        <v>18044.079320113313</v>
      </c>
      <c r="K320" s="9">
        <v>17824.984805562708</v>
      </c>
      <c r="L320" s="12">
        <v>-219.0945145506048</v>
      </c>
      <c r="M320" s="9">
        <v>20131</v>
      </c>
      <c r="N320" s="9">
        <v>19962</v>
      </c>
      <c r="O320" s="9">
        <v>-169</v>
      </c>
      <c r="P320" s="13" t="s">
        <v>40</v>
      </c>
      <c r="Q320" s="11">
        <f>IF(AND(L320&gt;=0,O320&gt;=0,L320&gt;O320),1,IF(AND(L320&gt;=0,O320&lt;=0),1,IF(AND(L320&lt;0,O320&lt;0,L320&gt;O320),1,0)))</f>
        <v>0</v>
      </c>
      <c r="R320" s="9">
        <v>1781</v>
      </c>
      <c r="S320" s="14">
        <v>9.0452006094464202E-2</v>
      </c>
      <c r="T320" s="15">
        <v>31064</v>
      </c>
      <c r="U320" s="9">
        <v>-0.56760236930208596</v>
      </c>
      <c r="V320" s="9">
        <v>49</v>
      </c>
      <c r="W320" s="9">
        <v>252.66666666666669</v>
      </c>
      <c r="X320" s="9">
        <v>1577.9009357026353</v>
      </c>
      <c r="Y320" s="16">
        <v>8.0974748235650734E-2</v>
      </c>
      <c r="Z320" s="11">
        <f>IF(Y320&lt;4%,1,0)</f>
        <v>0</v>
      </c>
      <c r="AA320" s="11">
        <f>IF(Y320&gt;5%,0,1)</f>
        <v>0</v>
      </c>
      <c r="AB320" s="17">
        <v>5.29</v>
      </c>
      <c r="AC320" s="18">
        <v>79.216380525888582</v>
      </c>
      <c r="AD320" s="11">
        <f>IF(AC320&gt;120,2,IF(AC320&gt;100,1,0))</f>
        <v>0</v>
      </c>
      <c r="AE320" s="9">
        <v>27320.53086182609</v>
      </c>
      <c r="AF320" s="9">
        <v>113.52381480931655</v>
      </c>
      <c r="AG320" s="9">
        <v>3872.2799999999997</v>
      </c>
      <c r="AH320" s="9">
        <v>78.776240584553108</v>
      </c>
      <c r="AI320" s="18">
        <v>69.391819431783389</v>
      </c>
      <c r="AJ320" s="11">
        <f>IF(AI320&gt;120,2,IF(AI320&lt;100,0,1))</f>
        <v>0</v>
      </c>
    </row>
    <row r="321" spans="1:36" ht="18" x14ac:dyDescent="0.25">
      <c r="A321" s="19" t="s">
        <v>445</v>
      </c>
      <c r="B321" s="19" t="s">
        <v>446</v>
      </c>
      <c r="C321" s="9">
        <v>16998</v>
      </c>
      <c r="D321" s="9">
        <v>16861</v>
      </c>
      <c r="E321" s="10">
        <v>-137</v>
      </c>
      <c r="F321" s="11">
        <f>IF(E321&gt;0,1,0)</f>
        <v>0</v>
      </c>
      <c r="G321" s="9">
        <v>17110</v>
      </c>
      <c r="H321" s="9">
        <v>15560</v>
      </c>
      <c r="I321" s="53">
        <f>IF(H321&gt;G321,1,0)</f>
        <v>0</v>
      </c>
      <c r="J321" s="9">
        <v>8275.7303552829526</v>
      </c>
      <c r="K321" s="9">
        <v>8209.0298576553632</v>
      </c>
      <c r="L321" s="12">
        <v>-66.700497627589357</v>
      </c>
      <c r="M321" s="9">
        <v>9851</v>
      </c>
      <c r="N321" s="9">
        <v>9874</v>
      </c>
      <c r="O321" s="9">
        <v>23</v>
      </c>
      <c r="P321" s="13" t="s">
        <v>40</v>
      </c>
      <c r="Q321" s="11">
        <f>IF(AND(L321&gt;=0,O321&gt;=0,L321&gt;O321),1,IF(AND(L321&gt;=0,O321&lt;=0),1,IF(AND(L321&lt;0,O321&lt;0,L321&gt;O321),1,0)))</f>
        <v>0</v>
      </c>
      <c r="R321" s="9">
        <v>912</v>
      </c>
      <c r="S321" s="14">
        <v>9.4302554027504912E-2</v>
      </c>
      <c r="T321" s="15">
        <v>17282</v>
      </c>
      <c r="U321" s="9">
        <v>-101.26790880685105</v>
      </c>
      <c r="V321" s="9">
        <v>1</v>
      </c>
      <c r="W321" s="9">
        <v>3</v>
      </c>
      <c r="X321" s="9">
        <v>1011.2679088068511</v>
      </c>
      <c r="Y321" s="16">
        <v>0.10458867605821193</v>
      </c>
      <c r="Z321" s="11">
        <f>IF(Y321&lt;4%,1,0)</f>
        <v>0</v>
      </c>
      <c r="AA321" s="11">
        <f>IF(Y321&gt;5%,0,1)</f>
        <v>0</v>
      </c>
      <c r="AB321" s="17">
        <v>6.25</v>
      </c>
      <c r="AC321" s="18">
        <v>93.592132001286146</v>
      </c>
      <c r="AD321" s="11">
        <f>IF(AC321&gt;120,2,IF(AC321&gt;100,1,0))</f>
        <v>0</v>
      </c>
      <c r="AE321" s="9">
        <v>26156.800044333828</v>
      </c>
      <c r="AF321" s="9">
        <v>108.68821470765528</v>
      </c>
      <c r="AG321" s="9">
        <v>4511.25</v>
      </c>
      <c r="AH321" s="9">
        <v>91.77521133210027</v>
      </c>
      <c r="AI321" s="18">
        <v>84.438972135988394</v>
      </c>
      <c r="AJ321" s="11">
        <f>IF(AI321&gt;120,2,IF(AI321&lt;100,0,1))</f>
        <v>0</v>
      </c>
    </row>
    <row r="322" spans="1:36" ht="18" x14ac:dyDescent="0.25">
      <c r="A322" s="19" t="s">
        <v>449</v>
      </c>
      <c r="B322" s="19" t="s">
        <v>450</v>
      </c>
      <c r="C322" s="9">
        <v>3394</v>
      </c>
      <c r="D322" s="9">
        <v>3387</v>
      </c>
      <c r="E322" s="10">
        <v>-7</v>
      </c>
      <c r="F322" s="11">
        <f>IF(E322&gt;0,1,0)</f>
        <v>0</v>
      </c>
      <c r="G322" s="9">
        <v>3510</v>
      </c>
      <c r="H322" s="9">
        <v>3120</v>
      </c>
      <c r="I322" s="53">
        <f>IF(H322&gt;G322,1,0)</f>
        <v>0</v>
      </c>
      <c r="J322" s="9">
        <v>1557.9497980380843</v>
      </c>
      <c r="K322" s="9">
        <v>1554.7365839584536</v>
      </c>
      <c r="L322" s="12">
        <v>-3.2132140796306885</v>
      </c>
      <c r="M322" s="9">
        <v>1983</v>
      </c>
      <c r="N322" s="9">
        <v>1991</v>
      </c>
      <c r="O322" s="9">
        <v>8</v>
      </c>
      <c r="P322" s="13" t="s">
        <v>40</v>
      </c>
      <c r="Q322" s="11">
        <f>IF(AND(L322&gt;=0,O322&gt;=0,L322&gt;O322),1,IF(AND(L322&gt;=0,O322&lt;=0),1,IF(AND(L322&lt;0,O322&lt;0,L322&gt;O322),1,0)))</f>
        <v>0</v>
      </c>
      <c r="R322" s="9">
        <v>219</v>
      </c>
      <c r="S322" s="14">
        <v>0.11805929919137466</v>
      </c>
      <c r="T322" s="15">
        <v>3466</v>
      </c>
      <c r="U322" s="9">
        <v>-35.34535487593768</v>
      </c>
      <c r="V322" s="9">
        <v>4</v>
      </c>
      <c r="W322" s="9">
        <v>0</v>
      </c>
      <c r="X322" s="9">
        <v>258.34535487593769</v>
      </c>
      <c r="Y322" s="16">
        <v>0.13897006717371579</v>
      </c>
      <c r="Z322" s="11">
        <f>IF(Y322&lt;4%,1,0)</f>
        <v>0</v>
      </c>
      <c r="AA322" s="11">
        <f>IF(Y322&gt;5%,0,1)</f>
        <v>0</v>
      </c>
      <c r="AB322" s="17">
        <v>5.5</v>
      </c>
      <c r="AC322" s="18">
        <v>82.361076161131791</v>
      </c>
      <c r="AD322" s="11">
        <f>IF(AC322&gt;120,2,IF(AC322&gt;100,1,0))</f>
        <v>0</v>
      </c>
      <c r="AE322" s="9">
        <v>25278.470607127143</v>
      </c>
      <c r="AF322" s="9">
        <v>105.03853056076538</v>
      </c>
      <c r="AG322" s="9">
        <v>4290</v>
      </c>
      <c r="AH322" s="9">
        <v>87.274182679902495</v>
      </c>
      <c r="AI322" s="18">
        <v>83.087779516692578</v>
      </c>
      <c r="AJ322" s="11">
        <f>IF(AI322&gt;120,2,IF(AI322&lt;100,0,1))</f>
        <v>0</v>
      </c>
    </row>
    <row r="323" spans="1:36" ht="18" x14ac:dyDescent="0.25">
      <c r="A323" s="19" t="s">
        <v>451</v>
      </c>
      <c r="B323" s="19" t="s">
        <v>452</v>
      </c>
      <c r="C323" s="9">
        <v>2533</v>
      </c>
      <c r="D323" s="9">
        <v>2490</v>
      </c>
      <c r="E323" s="10">
        <v>-43</v>
      </c>
      <c r="F323" s="11">
        <f>IF(E323&gt;0,1,0)</f>
        <v>0</v>
      </c>
      <c r="G323" s="9">
        <v>2490</v>
      </c>
      <c r="H323" s="9">
        <v>2200</v>
      </c>
      <c r="I323" s="53">
        <f>IF(H323&gt;G323,1,0)</f>
        <v>0</v>
      </c>
      <c r="J323" s="9">
        <v>1134.7674037674037</v>
      </c>
      <c r="K323" s="9">
        <v>1115.5036855036856</v>
      </c>
      <c r="L323" s="12">
        <v>-19.263718263718147</v>
      </c>
      <c r="M323" s="9">
        <v>1247</v>
      </c>
      <c r="N323" s="9">
        <v>1260</v>
      </c>
      <c r="O323" s="9">
        <v>13</v>
      </c>
      <c r="P323" s="13" t="s">
        <v>40</v>
      </c>
      <c r="Q323" s="11">
        <f>IF(AND(L323&gt;=0,O323&gt;=0,L323&gt;O323),1,IF(AND(L323&gt;=0,O323&lt;=0),1,IF(AND(L323&lt;0,O323&lt;0,L323&gt;O323),1,0)))</f>
        <v>0</v>
      </c>
      <c r="R323" s="9">
        <v>84</v>
      </c>
      <c r="S323" s="14">
        <v>6.9478908188585611E-2</v>
      </c>
      <c r="T323" s="15">
        <v>2442</v>
      </c>
      <c r="U323" s="9">
        <v>-11.647829647829647</v>
      </c>
      <c r="V323" s="9">
        <v>4</v>
      </c>
      <c r="W323" s="9">
        <v>0</v>
      </c>
      <c r="X323" s="9">
        <v>99.647829647829653</v>
      </c>
      <c r="Y323" s="16">
        <v>8.2149900781392948E-2</v>
      </c>
      <c r="Z323" s="11">
        <f>IF(Y323&lt;4%,1,0)</f>
        <v>0</v>
      </c>
      <c r="AA323" s="11">
        <f>IF(Y323&gt;5%,0,1)</f>
        <v>0</v>
      </c>
      <c r="AB323" s="17">
        <v>5.5</v>
      </c>
      <c r="AC323" s="18">
        <v>82.361076161131791</v>
      </c>
      <c r="AD323" s="11">
        <f>IF(AC323&gt;120,2,IF(AC323&gt;100,1,0))</f>
        <v>0</v>
      </c>
      <c r="AE323" s="9">
        <v>23326.745897250315</v>
      </c>
      <c r="AF323" s="9">
        <v>96.928613676521707</v>
      </c>
      <c r="AG323" s="9">
        <v>4290</v>
      </c>
      <c r="AH323" s="9">
        <v>87.274182679902495</v>
      </c>
      <c r="AI323" s="18">
        <v>90.039648117903766</v>
      </c>
      <c r="AJ323" s="11">
        <f>IF(AI323&gt;120,2,IF(AI323&lt;100,0,1))</f>
        <v>0</v>
      </c>
    </row>
    <row r="324" spans="1:36" ht="18" x14ac:dyDescent="0.25">
      <c r="A324" s="19" t="s">
        <v>455</v>
      </c>
      <c r="B324" s="19" t="s">
        <v>456</v>
      </c>
      <c r="C324" s="9">
        <v>8211</v>
      </c>
      <c r="D324" s="9">
        <v>8053</v>
      </c>
      <c r="E324" s="10">
        <v>-158</v>
      </c>
      <c r="F324" s="11">
        <f>IF(E324&gt;0,1,0)</f>
        <v>0</v>
      </c>
      <c r="G324" s="9">
        <v>8130</v>
      </c>
      <c r="H324" s="9">
        <v>7000</v>
      </c>
      <c r="I324" s="53">
        <f>IF(H324&gt;G324,1,0)</f>
        <v>0</v>
      </c>
      <c r="J324" s="9">
        <v>4378.3061173219448</v>
      </c>
      <c r="K324" s="9">
        <v>4294.0566511744755</v>
      </c>
      <c r="L324" s="12">
        <v>-84.24946614746932</v>
      </c>
      <c r="M324" s="9">
        <v>4881</v>
      </c>
      <c r="N324" s="9">
        <v>4920</v>
      </c>
      <c r="O324" s="9">
        <v>39</v>
      </c>
      <c r="P324" s="13" t="s">
        <v>40</v>
      </c>
      <c r="Q324" s="11">
        <f>IF(AND(L324&gt;=0,O324&gt;=0,L324&gt;O324),1,IF(AND(L324&gt;=0,O324&lt;=0),1,IF(AND(L324&lt;0,O324&lt;0,L324&gt;O324),1,0)))</f>
        <v>0</v>
      </c>
      <c r="R324" s="9">
        <v>411</v>
      </c>
      <c r="S324" s="14">
        <v>8.6928934010152281E-2</v>
      </c>
      <c r="T324" s="15">
        <v>7961</v>
      </c>
      <c r="U324" s="9">
        <v>-61.854038437382243</v>
      </c>
      <c r="V324" s="9">
        <v>5</v>
      </c>
      <c r="W324" s="9">
        <v>1.3333333333333333</v>
      </c>
      <c r="X324" s="9">
        <v>476.52070510404894</v>
      </c>
      <c r="Y324" s="16">
        <v>0.100708849264681</v>
      </c>
      <c r="Z324" s="11">
        <f>IF(Y324&lt;4%,1,0)</f>
        <v>0</v>
      </c>
      <c r="AA324" s="11">
        <f>IF(Y324&gt;5%,0,1)</f>
        <v>0</v>
      </c>
      <c r="AB324" s="17">
        <v>5.4</v>
      </c>
      <c r="AC324" s="18">
        <v>80.863602049111222</v>
      </c>
      <c r="AD324" s="11">
        <f>IF(AC324&gt;120,2,IF(AC324&gt;100,1,0))</f>
        <v>0</v>
      </c>
      <c r="AE324" s="9">
        <v>26962.567760803711</v>
      </c>
      <c r="AF324" s="9">
        <v>112.03638628918431</v>
      </c>
      <c r="AG324" s="9">
        <v>3843.2880000000005</v>
      </c>
      <c r="AH324" s="9">
        <v>78.186437996148527</v>
      </c>
      <c r="AI324" s="18">
        <v>69.78664752211526</v>
      </c>
      <c r="AJ324" s="11">
        <f>IF(AI324&gt;120,2,IF(AI324&lt;100,0,1))</f>
        <v>0</v>
      </c>
    </row>
    <row r="325" spans="1:36" ht="18" x14ac:dyDescent="0.25">
      <c r="A325" s="19" t="s">
        <v>457</v>
      </c>
      <c r="B325" s="19" t="s">
        <v>458</v>
      </c>
      <c r="C325" s="9">
        <v>1632</v>
      </c>
      <c r="D325" s="9">
        <v>1627</v>
      </c>
      <c r="E325" s="10">
        <v>-5</v>
      </c>
      <c r="F325" s="11">
        <f>IF(E325&gt;0,1,0)</f>
        <v>0</v>
      </c>
      <c r="G325" s="9">
        <v>1640</v>
      </c>
      <c r="H325" s="9">
        <v>1550</v>
      </c>
      <c r="I325" s="53">
        <f>IF(H325&gt;G325,1,0)</f>
        <v>0</v>
      </c>
      <c r="J325" s="9">
        <v>724.20633934120576</v>
      </c>
      <c r="K325" s="9">
        <v>721.98756991920447</v>
      </c>
      <c r="L325" s="12">
        <v>-2.2187694220012872</v>
      </c>
      <c r="M325" s="9">
        <v>806</v>
      </c>
      <c r="N325" s="9">
        <v>811</v>
      </c>
      <c r="O325" s="9">
        <v>5</v>
      </c>
      <c r="P325" s="13" t="s">
        <v>40</v>
      </c>
      <c r="Q325" s="11">
        <f>IF(AND(L325&gt;=0,O325&gt;=0,L325&gt;O325),1,IF(AND(L325&gt;=0,O325&lt;=0),1,IF(AND(L325&lt;0,O325&lt;0,L325&gt;O325),1,0)))</f>
        <v>0</v>
      </c>
      <c r="R325" s="9">
        <v>47</v>
      </c>
      <c r="S325" s="14">
        <v>6.0179257362355951E-2</v>
      </c>
      <c r="T325" s="15">
        <v>1609</v>
      </c>
      <c r="U325" s="9">
        <v>-2.2187694220012428</v>
      </c>
      <c r="V325" s="9">
        <v>2</v>
      </c>
      <c r="W325" s="9">
        <v>0</v>
      </c>
      <c r="X325" s="9">
        <v>51.218769422001245</v>
      </c>
      <c r="Y325" s="16">
        <v>6.5413498623245525E-2</v>
      </c>
      <c r="Z325" s="11">
        <f>IF(Y325&lt;4%,1,0)</f>
        <v>0</v>
      </c>
      <c r="AA325" s="11">
        <f>IF(Y325&gt;5%,0,1)</f>
        <v>0</v>
      </c>
      <c r="AB325" s="17">
        <v>6.35</v>
      </c>
      <c r="AC325" s="18">
        <v>95.089606113306715</v>
      </c>
      <c r="AD325" s="11">
        <f>IF(AC325&gt;120,2,IF(AC325&gt;100,1,0))</f>
        <v>0</v>
      </c>
      <c r="AE325" s="9">
        <v>23365.601775395586</v>
      </c>
      <c r="AF325" s="9">
        <v>97.090069818685492</v>
      </c>
      <c r="AG325" s="9">
        <v>4634.1029999999992</v>
      </c>
      <c r="AH325" s="9">
        <v>94.274487594285347</v>
      </c>
      <c r="AI325" s="18">
        <v>97.100030693501196</v>
      </c>
      <c r="AJ325" s="11">
        <f>IF(AI325&gt;120,2,IF(AI325&lt;100,0,1))</f>
        <v>0</v>
      </c>
    </row>
    <row r="326" spans="1:36" ht="18" x14ac:dyDescent="0.25">
      <c r="A326" s="19" t="s">
        <v>459</v>
      </c>
      <c r="B326" s="19" t="s">
        <v>460</v>
      </c>
      <c r="C326" s="9">
        <v>5187</v>
      </c>
      <c r="D326" s="9">
        <v>5098</v>
      </c>
      <c r="E326" s="10">
        <v>-89</v>
      </c>
      <c r="F326" s="11">
        <f>IF(E326&gt;0,1,0)</f>
        <v>0</v>
      </c>
      <c r="G326" s="9">
        <v>5100</v>
      </c>
      <c r="H326" s="9">
        <v>4280</v>
      </c>
      <c r="I326" s="53">
        <f>IF(H326&gt;G326,1,0)</f>
        <v>0</v>
      </c>
      <c r="J326" s="9">
        <v>2399.4285714285716</v>
      </c>
      <c r="K326" s="9">
        <v>2358.2585034013605</v>
      </c>
      <c r="L326" s="12">
        <v>-41.170068027211073</v>
      </c>
      <c r="M326" s="9">
        <v>2794</v>
      </c>
      <c r="N326" s="9">
        <v>2819</v>
      </c>
      <c r="O326" s="9">
        <v>25</v>
      </c>
      <c r="P326" s="13" t="s">
        <v>40</v>
      </c>
      <c r="Q326" s="11">
        <f>IF(AND(L326&gt;=0,O326&gt;=0,L326&gt;O326),1,IF(AND(L326&gt;=0,O326&lt;=0),1,IF(AND(L326&lt;0,O326&lt;0,L326&gt;O326),1,0)))</f>
        <v>0</v>
      </c>
      <c r="R326" s="9">
        <v>168</v>
      </c>
      <c r="S326" s="14">
        <v>6.3300678221552373E-2</v>
      </c>
      <c r="T326" s="15">
        <v>5145</v>
      </c>
      <c r="U326" s="9">
        <v>-40.244897959183675</v>
      </c>
      <c r="V326" s="9">
        <v>11</v>
      </c>
      <c r="W326" s="9">
        <v>0</v>
      </c>
      <c r="X326" s="9">
        <v>219.24489795918367</v>
      </c>
      <c r="Y326" s="16">
        <v>8.2268254393689941E-2</v>
      </c>
      <c r="Z326" s="11">
        <f>IF(Y326&lt;4%,1,0)</f>
        <v>0</v>
      </c>
      <c r="AA326" s="11">
        <f>IF(Y326&gt;5%,0,1)</f>
        <v>0</v>
      </c>
      <c r="AB326" s="17">
        <v>5.5</v>
      </c>
      <c r="AC326" s="18">
        <v>82.361076161131791</v>
      </c>
      <c r="AD326" s="11">
        <f>IF(AC326&gt;120,2,IF(AC326&gt;100,1,0))</f>
        <v>0</v>
      </c>
      <c r="AE326" s="9">
        <v>23767.322395638988</v>
      </c>
      <c r="AF326" s="9">
        <v>98.759322057166614</v>
      </c>
      <c r="AG326" s="9">
        <v>3913.1399999999994</v>
      </c>
      <c r="AH326" s="9">
        <v>79.607481401406446</v>
      </c>
      <c r="AI326" s="18">
        <v>80.607561638916309</v>
      </c>
      <c r="AJ326" s="11">
        <f>IF(AI326&gt;120,2,IF(AI326&lt;100,0,1))</f>
        <v>0</v>
      </c>
    </row>
    <row r="327" spans="1:36" ht="18" x14ac:dyDescent="0.25">
      <c r="A327" s="19" t="s">
        <v>465</v>
      </c>
      <c r="B327" s="19" t="s">
        <v>466</v>
      </c>
      <c r="C327" s="9">
        <v>2407</v>
      </c>
      <c r="D327" s="9">
        <v>2362</v>
      </c>
      <c r="E327" s="10">
        <v>-45</v>
      </c>
      <c r="F327" s="11">
        <f>IF(E327&gt;0,1,0)</f>
        <v>0</v>
      </c>
      <c r="G327" s="9">
        <v>2360</v>
      </c>
      <c r="H327" s="9">
        <v>1960</v>
      </c>
      <c r="I327" s="53">
        <f>IF(H327&gt;G327,1,0)</f>
        <v>0</v>
      </c>
      <c r="J327" s="9">
        <v>1075.1929752066114</v>
      </c>
      <c r="K327" s="9">
        <v>1055.0917355371901</v>
      </c>
      <c r="L327" s="12">
        <v>-20.101239669421375</v>
      </c>
      <c r="M327" s="9">
        <v>1176</v>
      </c>
      <c r="N327" s="9">
        <v>1183</v>
      </c>
      <c r="O327" s="9">
        <v>7</v>
      </c>
      <c r="P327" s="13" t="s">
        <v>40</v>
      </c>
      <c r="Q327" s="11">
        <f>IF(AND(L327&gt;=0,O327&gt;=0,L327&gt;O327),1,IF(AND(L327&gt;=0,O327&lt;=0),1,IF(AND(L327&lt;0,O327&lt;0,L327&gt;O327),1,0)))</f>
        <v>0</v>
      </c>
      <c r="R327" s="9">
        <v>82</v>
      </c>
      <c r="S327" s="14">
        <v>6.9198312236286919E-2</v>
      </c>
      <c r="T327" s="15">
        <v>2420</v>
      </c>
      <c r="U327" s="9">
        <v>-13.847520661157024</v>
      </c>
      <c r="V327" s="9">
        <v>3</v>
      </c>
      <c r="W327" s="9">
        <v>0</v>
      </c>
      <c r="X327" s="9">
        <v>98.84752066115702</v>
      </c>
      <c r="Y327" s="16">
        <v>8.3204983721512638E-2</v>
      </c>
      <c r="Z327" s="11">
        <f>IF(Y327&lt;4%,1,0)</f>
        <v>0</v>
      </c>
      <c r="AA327" s="11">
        <f>IF(Y327&gt;5%,0,1)</f>
        <v>0</v>
      </c>
      <c r="AB327" s="17">
        <v>5.5</v>
      </c>
      <c r="AC327" s="18">
        <v>82.361076161131791</v>
      </c>
      <c r="AD327" s="11">
        <f>IF(AC327&gt;120,2,IF(AC327&gt;100,1,0))</f>
        <v>0</v>
      </c>
      <c r="AE327" s="9">
        <v>23222.4657953243</v>
      </c>
      <c r="AF327" s="9">
        <v>96.495303099973327</v>
      </c>
      <c r="AG327" s="9">
        <v>4290</v>
      </c>
      <c r="AH327" s="9">
        <v>87.274182679902495</v>
      </c>
      <c r="AI327" s="18">
        <v>90.443969681594396</v>
      </c>
      <c r="AJ327" s="11">
        <f>IF(AI327&gt;120,2,IF(AI327&lt;100,0,1))</f>
        <v>0</v>
      </c>
    </row>
    <row r="328" spans="1:36" ht="18" x14ac:dyDescent="0.25">
      <c r="A328" s="19" t="s">
        <v>467</v>
      </c>
      <c r="B328" s="19" t="s">
        <v>468</v>
      </c>
      <c r="C328" s="9">
        <v>1624</v>
      </c>
      <c r="D328" s="9">
        <v>1597</v>
      </c>
      <c r="E328" s="10">
        <v>-27</v>
      </c>
      <c r="F328" s="11">
        <f>IF(E328&gt;0,1,0)</f>
        <v>0</v>
      </c>
      <c r="G328" s="9">
        <v>1570</v>
      </c>
      <c r="H328" s="9">
        <v>1360</v>
      </c>
      <c r="I328" s="53">
        <f>IF(H328&gt;G328,1,0)</f>
        <v>0</v>
      </c>
      <c r="J328" s="9">
        <v>728.87390761548068</v>
      </c>
      <c r="K328" s="9">
        <v>716.75593008739077</v>
      </c>
      <c r="L328" s="12">
        <v>-12.117977528089909</v>
      </c>
      <c r="M328" s="9">
        <v>824</v>
      </c>
      <c r="N328" s="9">
        <v>834</v>
      </c>
      <c r="O328" s="9">
        <v>10</v>
      </c>
      <c r="P328" s="13" t="s">
        <v>40</v>
      </c>
      <c r="Q328" s="11">
        <f>IF(AND(L328&gt;=0,O328&gt;=0,L328&gt;O328),1,IF(AND(L328&gt;=0,O328&lt;=0),1,IF(AND(L328&lt;0,O328&lt;0,L328&gt;O328),1,0)))</f>
        <v>0</v>
      </c>
      <c r="R328" s="9">
        <v>67</v>
      </c>
      <c r="S328" s="14">
        <v>8.2410824108241076E-2</v>
      </c>
      <c r="T328" s="15">
        <v>1602</v>
      </c>
      <c r="U328" s="9">
        <v>-3.1416978776529341</v>
      </c>
      <c r="V328" s="9">
        <v>1</v>
      </c>
      <c r="W328" s="9">
        <v>0</v>
      </c>
      <c r="X328" s="9">
        <v>71.141697877652931</v>
      </c>
      <c r="Y328" s="16">
        <v>8.7397663240359871E-2</v>
      </c>
      <c r="Z328" s="11">
        <f>IF(Y328&lt;4%,1,0)</f>
        <v>0</v>
      </c>
      <c r="AA328" s="11">
        <f>IF(Y328&gt;5%,0,1)</f>
        <v>0</v>
      </c>
      <c r="AB328" s="17">
        <v>6.35</v>
      </c>
      <c r="AC328" s="18">
        <v>95.089606113306715</v>
      </c>
      <c r="AD328" s="11">
        <f>IF(AC328&gt;120,2,IF(AC328&gt;100,1,0))</f>
        <v>0</v>
      </c>
      <c r="AE328" s="9">
        <v>24021.796913593262</v>
      </c>
      <c r="AF328" s="9">
        <v>99.816728964669139</v>
      </c>
      <c r="AG328" s="9">
        <v>4634.1029999999992</v>
      </c>
      <c r="AH328" s="9">
        <v>94.274487594285347</v>
      </c>
      <c r="AI328" s="18">
        <v>94.447582656865563</v>
      </c>
      <c r="AJ328" s="11">
        <f>IF(AI328&gt;120,2,IF(AI328&lt;100,0,1))</f>
        <v>0</v>
      </c>
    </row>
    <row r="329" spans="1:36" ht="18" x14ac:dyDescent="0.25">
      <c r="A329" s="19" t="s">
        <v>469</v>
      </c>
      <c r="B329" s="19" t="s">
        <v>470</v>
      </c>
      <c r="C329" s="9">
        <v>4806</v>
      </c>
      <c r="D329" s="9">
        <v>4756</v>
      </c>
      <c r="E329" s="10">
        <v>-50</v>
      </c>
      <c r="F329" s="11">
        <f>IF(E329&gt;0,1,0)</f>
        <v>0</v>
      </c>
      <c r="G329" s="9">
        <v>4770</v>
      </c>
      <c r="H329" s="9">
        <v>4100</v>
      </c>
      <c r="I329" s="53">
        <f>IF(H329&gt;G329,1,0)</f>
        <v>0</v>
      </c>
      <c r="J329" s="9">
        <v>2304.0944981100379</v>
      </c>
      <c r="K329" s="9">
        <v>2280.1234775304492</v>
      </c>
      <c r="L329" s="12">
        <v>-23.97102057958864</v>
      </c>
      <c r="M329" s="9">
        <v>2599</v>
      </c>
      <c r="N329" s="9">
        <v>2650</v>
      </c>
      <c r="O329" s="9">
        <v>51</v>
      </c>
      <c r="P329" s="13" t="s">
        <v>40</v>
      </c>
      <c r="Q329" s="11">
        <f>IF(AND(L329&gt;=0,O329&gt;=0,L329&gt;O329),1,IF(AND(L329&gt;=0,O329&lt;=0),1,IF(AND(L329&lt;0,O329&lt;0,L329&gt;O329),1,0)))</f>
        <v>0</v>
      </c>
      <c r="R329" s="9">
        <v>192</v>
      </c>
      <c r="S329" s="14">
        <v>7.661612130885874E-2</v>
      </c>
      <c r="T329" s="15">
        <v>4762</v>
      </c>
      <c r="U329" s="9">
        <v>-21.573918521629565</v>
      </c>
      <c r="V329" s="9">
        <v>31</v>
      </c>
      <c r="W329" s="9">
        <v>0</v>
      </c>
      <c r="X329" s="9">
        <v>244.57391852162957</v>
      </c>
      <c r="Y329" s="16">
        <v>9.6402805881604089E-2</v>
      </c>
      <c r="Z329" s="11">
        <f>IF(Y329&lt;4%,1,0)</f>
        <v>0</v>
      </c>
      <c r="AA329" s="11">
        <f>IF(Y329&gt;5%,0,1)</f>
        <v>0</v>
      </c>
      <c r="AB329" s="17">
        <v>6.1</v>
      </c>
      <c r="AC329" s="18">
        <v>91.345920833255263</v>
      </c>
      <c r="AD329" s="11">
        <f>IF(AC329&gt;120,2,IF(AC329&gt;100,1,0))</f>
        <v>0</v>
      </c>
      <c r="AE329" s="9">
        <v>25453.55706782193</v>
      </c>
      <c r="AF329" s="9">
        <v>105.76605972335959</v>
      </c>
      <c r="AG329" s="9">
        <v>4538.3999999999996</v>
      </c>
      <c r="AH329" s="9">
        <v>92.327540949759793</v>
      </c>
      <c r="AI329" s="18">
        <v>87.294110408623126</v>
      </c>
      <c r="AJ329" s="11">
        <f>IF(AI329&gt;120,2,IF(AI329&lt;100,0,1))</f>
        <v>0</v>
      </c>
    </row>
    <row r="330" spans="1:36" ht="18" x14ac:dyDescent="0.25">
      <c r="A330" s="19" t="s">
        <v>475</v>
      </c>
      <c r="B330" s="19" t="s">
        <v>476</v>
      </c>
      <c r="C330" s="9">
        <v>2262</v>
      </c>
      <c r="D330" s="9">
        <v>2210</v>
      </c>
      <c r="E330" s="10">
        <v>-52</v>
      </c>
      <c r="F330" s="11">
        <f>IF(E330&gt;0,1,0)</f>
        <v>0</v>
      </c>
      <c r="G330" s="9">
        <v>2240</v>
      </c>
      <c r="H330" s="9">
        <v>2100</v>
      </c>
      <c r="I330" s="53">
        <f>IF(H330&gt;G330,1,0)</f>
        <v>0</v>
      </c>
      <c r="J330" s="9">
        <v>914.16561656165618</v>
      </c>
      <c r="K330" s="9">
        <v>893.15031503150317</v>
      </c>
      <c r="L330" s="12">
        <v>-21.01530153015301</v>
      </c>
      <c r="M330" s="9">
        <v>1033</v>
      </c>
      <c r="N330" s="9">
        <v>1053</v>
      </c>
      <c r="O330" s="9">
        <v>20</v>
      </c>
      <c r="P330" s="13" t="s">
        <v>40</v>
      </c>
      <c r="Q330" s="11">
        <f>IF(AND(L330&gt;=0,O330&gt;=0,L330&gt;O330),1,IF(AND(L330&gt;=0,O330&lt;=0),1,IF(AND(L330&lt;0,O330&lt;0,L330&gt;O330),1,0)))</f>
        <v>0</v>
      </c>
      <c r="R330" s="9">
        <v>48</v>
      </c>
      <c r="S330" s="14">
        <v>4.963805584281282E-2</v>
      </c>
      <c r="T330" s="15">
        <v>2222</v>
      </c>
      <c r="U330" s="9">
        <v>-9.2952295229522957</v>
      </c>
      <c r="V330" s="9">
        <v>4</v>
      </c>
      <c r="W330" s="9">
        <v>0</v>
      </c>
      <c r="X330" s="9">
        <v>61.295229522952297</v>
      </c>
      <c r="Y330" s="16">
        <v>6.3125880044235111E-2</v>
      </c>
      <c r="Z330" s="11">
        <f>IF(Y330&lt;4%,1,0)</f>
        <v>0</v>
      </c>
      <c r="AA330" s="11">
        <f>IF(Y330&gt;5%,0,1)</f>
        <v>0</v>
      </c>
      <c r="AB330" s="17">
        <v>6.35</v>
      </c>
      <c r="AC330" s="18">
        <v>95.089606113306715</v>
      </c>
      <c r="AD330" s="11">
        <f>IF(AC330&gt;120,2,IF(AC330&gt;100,1,0))</f>
        <v>0</v>
      </c>
      <c r="AE330" s="9">
        <v>24109.661588931696</v>
      </c>
      <c r="AF330" s="9">
        <v>100.18182923237069</v>
      </c>
      <c r="AG330" s="9">
        <v>4634.1029999999992</v>
      </c>
      <c r="AH330" s="9">
        <v>94.274487594285347</v>
      </c>
      <c r="AI330" s="18">
        <v>94.103380140540921</v>
      </c>
      <c r="AJ330" s="11">
        <f>IF(AI330&gt;120,2,IF(AI330&lt;100,0,1))</f>
        <v>0</v>
      </c>
    </row>
    <row r="331" spans="1:36" ht="18" x14ac:dyDescent="0.25">
      <c r="A331" s="19" t="s">
        <v>479</v>
      </c>
      <c r="B331" s="19" t="s">
        <v>480</v>
      </c>
      <c r="C331" s="9">
        <v>2071</v>
      </c>
      <c r="D331" s="9">
        <v>2056</v>
      </c>
      <c r="E331" s="10">
        <v>-15</v>
      </c>
      <c r="F331" s="11">
        <f>IF(E331&gt;0,1,0)</f>
        <v>0</v>
      </c>
      <c r="G331" s="9">
        <v>2070</v>
      </c>
      <c r="H331" s="9">
        <v>1820</v>
      </c>
      <c r="I331" s="53">
        <f>IF(H331&gt;G331,1,0)</f>
        <v>0</v>
      </c>
      <c r="J331" s="9">
        <v>795.08951651507903</v>
      </c>
      <c r="K331" s="9">
        <v>789.33078027764486</v>
      </c>
      <c r="L331" s="12">
        <v>-5.7587362374341637</v>
      </c>
      <c r="M331" s="9">
        <v>860</v>
      </c>
      <c r="N331" s="9">
        <v>874</v>
      </c>
      <c r="O331" s="9">
        <v>14</v>
      </c>
      <c r="P331" s="13" t="s">
        <v>40</v>
      </c>
      <c r="Q331" s="11">
        <f>IF(AND(L331&gt;=0,O331&gt;=0,L331&gt;O331),1,IF(AND(L331&gt;=0,O331&lt;=0),1,IF(AND(L331&lt;0,O331&lt;0,L331&gt;O331),1,0)))</f>
        <v>0</v>
      </c>
      <c r="R331" s="9">
        <v>45</v>
      </c>
      <c r="S331" s="14">
        <v>5.2143684820393978E-2</v>
      </c>
      <c r="T331" s="15">
        <v>2089</v>
      </c>
      <c r="U331" s="9">
        <v>-9.597893729056965</v>
      </c>
      <c r="V331" s="9">
        <v>11</v>
      </c>
      <c r="W331" s="9">
        <v>0</v>
      </c>
      <c r="X331" s="9">
        <v>65.597893729056963</v>
      </c>
      <c r="Y331" s="16">
        <v>7.5054798316998808E-2</v>
      </c>
      <c r="Z331" s="11">
        <f>IF(Y331&lt;4%,1,0)</f>
        <v>0</v>
      </c>
      <c r="AA331" s="11">
        <f>IF(Y331&gt;5%,0,1)</f>
        <v>0</v>
      </c>
      <c r="AB331" s="17">
        <v>6.35</v>
      </c>
      <c r="AC331" s="18">
        <v>95.089606113306715</v>
      </c>
      <c r="AD331" s="11">
        <f>IF(AC331&gt;120,2,IF(AC331&gt;100,1,0))</f>
        <v>0</v>
      </c>
      <c r="AE331" s="9">
        <v>24060.705977996102</v>
      </c>
      <c r="AF331" s="9">
        <v>99.978406109378042</v>
      </c>
      <c r="AG331" s="9">
        <v>4634.1029999999992</v>
      </c>
      <c r="AH331" s="9">
        <v>94.274487594285347</v>
      </c>
      <c r="AI331" s="18">
        <v>94.294849520953036</v>
      </c>
      <c r="AJ331" s="11">
        <f>IF(AI331&gt;120,2,IF(AI331&lt;100,0,1))</f>
        <v>0</v>
      </c>
    </row>
    <row r="332" spans="1:36" ht="18" x14ac:dyDescent="0.25">
      <c r="A332" s="19" t="s">
        <v>483</v>
      </c>
      <c r="B332" s="19" t="s">
        <v>484</v>
      </c>
      <c r="C332" s="9">
        <v>808</v>
      </c>
      <c r="D332" s="9">
        <v>762</v>
      </c>
      <c r="E332" s="10">
        <v>-46</v>
      </c>
      <c r="F332" s="11">
        <f>IF(E332&gt;0,1,0)</f>
        <v>0</v>
      </c>
      <c r="G332" s="9">
        <v>760</v>
      </c>
      <c r="H332" s="9">
        <v>630</v>
      </c>
      <c r="I332" s="53">
        <f>IF(H332&gt;G332,1,0)</f>
        <v>0</v>
      </c>
      <c r="J332" s="9">
        <v>370.59431524547801</v>
      </c>
      <c r="K332" s="9">
        <v>349.4961240310077</v>
      </c>
      <c r="L332" s="12">
        <v>-21.098191214470319</v>
      </c>
      <c r="M332" s="9">
        <v>457</v>
      </c>
      <c r="N332" s="9">
        <v>463</v>
      </c>
      <c r="O332" s="9">
        <v>6</v>
      </c>
      <c r="P332" s="13" t="s">
        <v>40</v>
      </c>
      <c r="Q332" s="11">
        <f>IF(AND(L332&gt;=0,O332&gt;=0,L332&gt;O332),1,IF(AND(L332&gt;=0,O332&lt;=0),1,IF(AND(L332&lt;0,O332&lt;0,L332&gt;O332),1,0)))</f>
        <v>0</v>
      </c>
      <c r="R332" s="9">
        <v>73</v>
      </c>
      <c r="S332" s="14">
        <v>0.17016317016317017</v>
      </c>
      <c r="T332" s="15">
        <v>774</v>
      </c>
      <c r="U332" s="9">
        <v>-0.45865633074935397</v>
      </c>
      <c r="V332" s="9">
        <v>2</v>
      </c>
      <c r="W332" s="9">
        <v>0</v>
      </c>
      <c r="X332" s="9">
        <v>75.458656330749349</v>
      </c>
      <c r="Y332" s="16">
        <v>0.17507808893445326</v>
      </c>
      <c r="Z332" s="11">
        <f>IF(Y332&lt;4%,1,0)</f>
        <v>0</v>
      </c>
      <c r="AA332" s="11">
        <f>IF(Y332&gt;5%,0,1)</f>
        <v>0</v>
      </c>
      <c r="AB332" s="17">
        <v>5.5</v>
      </c>
      <c r="AC332" s="18">
        <v>82.361076161131791</v>
      </c>
      <c r="AD332" s="11">
        <f>IF(AC332&gt;120,2,IF(AC332&gt;100,1,0))</f>
        <v>0</v>
      </c>
      <c r="AE332" s="9">
        <v>26664.512145328863</v>
      </c>
      <c r="AF332" s="9">
        <v>110.79788874075922</v>
      </c>
      <c r="AG332" s="9">
        <v>4290</v>
      </c>
      <c r="AH332" s="9">
        <v>87.274182679902495</v>
      </c>
      <c r="AI332" s="18">
        <v>78.768813803034988</v>
      </c>
      <c r="AJ332" s="11">
        <f>IF(AI332&gt;120,2,IF(AI332&lt;100,0,1))</f>
        <v>0</v>
      </c>
    </row>
    <row r="333" spans="1:36" ht="18" x14ac:dyDescent="0.25">
      <c r="A333" s="19" t="s">
        <v>489</v>
      </c>
      <c r="B333" s="19" t="s">
        <v>490</v>
      </c>
      <c r="C333" s="9">
        <v>3163</v>
      </c>
      <c r="D333" s="9">
        <v>3106</v>
      </c>
      <c r="E333" s="10">
        <v>-57</v>
      </c>
      <c r="F333" s="11">
        <f>IF(E333&gt;0,1,0)</f>
        <v>0</v>
      </c>
      <c r="G333" s="9">
        <v>3130</v>
      </c>
      <c r="H333" s="9">
        <v>2810</v>
      </c>
      <c r="I333" s="53">
        <f>IF(H333&gt;G333,1,0)</f>
        <v>0</v>
      </c>
      <c r="J333" s="9">
        <v>1264.7978385251113</v>
      </c>
      <c r="K333" s="9">
        <v>1242.0050858232676</v>
      </c>
      <c r="L333" s="12">
        <v>-22.79275270184371</v>
      </c>
      <c r="M333" s="9">
        <v>1487</v>
      </c>
      <c r="N333" s="9">
        <v>1502</v>
      </c>
      <c r="O333" s="9">
        <v>15</v>
      </c>
      <c r="P333" s="13" t="s">
        <v>40</v>
      </c>
      <c r="Q333" s="11">
        <f>IF(AND(L333&gt;=0,O333&gt;=0,L333&gt;O333),1,IF(AND(L333&gt;=0,O333&lt;=0),1,IF(AND(L333&lt;0,O333&lt;0,L333&gt;O333),1,0)))</f>
        <v>0</v>
      </c>
      <c r="R333" s="9">
        <v>106</v>
      </c>
      <c r="S333" s="14">
        <v>7.6040172166427542E-2</v>
      </c>
      <c r="T333" s="15">
        <v>3146</v>
      </c>
      <c r="U333" s="9">
        <v>-13.595677050222504</v>
      </c>
      <c r="V333" s="9">
        <v>4</v>
      </c>
      <c r="W333" s="9">
        <v>0</v>
      </c>
      <c r="X333" s="9">
        <v>123.59567705022251</v>
      </c>
      <c r="Y333" s="16">
        <v>8.8408924928628396E-2</v>
      </c>
      <c r="Z333" s="11">
        <f>IF(Y333&lt;4%,1,0)</f>
        <v>0</v>
      </c>
      <c r="AA333" s="11">
        <f>IF(Y333&gt;5%,0,1)</f>
        <v>0</v>
      </c>
      <c r="AB333" s="17">
        <v>5.5</v>
      </c>
      <c r="AC333" s="18">
        <v>82.361076161131791</v>
      </c>
      <c r="AD333" s="11">
        <f>IF(AC333&gt;120,2,IF(AC333&gt;100,1,0))</f>
        <v>0</v>
      </c>
      <c r="AE333" s="9">
        <v>23482.339005483427</v>
      </c>
      <c r="AF333" s="9">
        <v>97.575142958620759</v>
      </c>
      <c r="AG333" s="9">
        <v>4290</v>
      </c>
      <c r="AH333" s="9">
        <v>87.274182679902495</v>
      </c>
      <c r="AI333" s="18">
        <v>89.443048745430332</v>
      </c>
      <c r="AJ333" s="11">
        <f>IF(AI333&gt;120,2,IF(AI333&lt;100,0,1))</f>
        <v>0</v>
      </c>
    </row>
    <row r="334" spans="1:36" ht="18" x14ac:dyDescent="0.25">
      <c r="A334" s="19" t="s">
        <v>495</v>
      </c>
      <c r="B334" s="19" t="s">
        <v>496</v>
      </c>
      <c r="C334" s="9">
        <v>6142</v>
      </c>
      <c r="D334" s="9">
        <v>5978</v>
      </c>
      <c r="E334" s="10">
        <v>-164</v>
      </c>
      <c r="F334" s="11">
        <f>IF(E334&gt;0,1,0)</f>
        <v>0</v>
      </c>
      <c r="G334" s="9">
        <v>6030</v>
      </c>
      <c r="H334" s="9">
        <v>4960</v>
      </c>
      <c r="I334" s="53">
        <f>IF(H334&gt;G334,1,0)</f>
        <v>0</v>
      </c>
      <c r="J334" s="9">
        <v>2808.2890855457226</v>
      </c>
      <c r="K334" s="9">
        <v>2733.3038348082596</v>
      </c>
      <c r="L334" s="12">
        <v>-74.985250737463048</v>
      </c>
      <c r="M334" s="9">
        <v>3299</v>
      </c>
      <c r="N334" s="9">
        <v>3317</v>
      </c>
      <c r="O334" s="9">
        <v>18</v>
      </c>
      <c r="P334" s="13" t="s">
        <v>40</v>
      </c>
      <c r="Q334" s="11">
        <f>IF(AND(L334&gt;=0,O334&gt;=0,L334&gt;O334),1,IF(AND(L334&gt;=0,O334&lt;=0),1,IF(AND(L334&lt;0,O334&lt;0,L334&gt;O334),1,0)))</f>
        <v>0</v>
      </c>
      <c r="R334" s="9">
        <v>313</v>
      </c>
      <c r="S334" s="14">
        <v>9.9365079365079365E-2</v>
      </c>
      <c r="T334" s="15">
        <v>6102</v>
      </c>
      <c r="U334" s="9">
        <v>-69.955752212389385</v>
      </c>
      <c r="V334" s="9">
        <v>1</v>
      </c>
      <c r="W334" s="9">
        <v>0.66666666666666663</v>
      </c>
      <c r="X334" s="9">
        <v>383.28908554572268</v>
      </c>
      <c r="Y334" s="16">
        <v>0.12166620004625626</v>
      </c>
      <c r="Z334" s="11">
        <f>IF(Y334&lt;4%,1,0)</f>
        <v>0</v>
      </c>
      <c r="AA334" s="11">
        <f>IF(Y334&gt;5%,0,1)</f>
        <v>0</v>
      </c>
      <c r="AB334" s="17">
        <v>5.51</v>
      </c>
      <c r="AC334" s="18">
        <v>82.510823572333862</v>
      </c>
      <c r="AD334" s="11">
        <f>IF(AC334&gt;120,2,IF(AC334&gt;100,1,0))</f>
        <v>0</v>
      </c>
      <c r="AE334" s="9">
        <v>24204.703948269758</v>
      </c>
      <c r="AF334" s="9">
        <v>100.57675461852453</v>
      </c>
      <c r="AG334" s="9">
        <v>4754.0280000000002</v>
      </c>
      <c r="AH334" s="9">
        <v>96.714197701019017</v>
      </c>
      <c r="AI334" s="18">
        <v>96.159592808342524</v>
      </c>
      <c r="AJ334" s="11">
        <f>IF(AI334&gt;120,2,IF(AI334&lt;100,0,1))</f>
        <v>0</v>
      </c>
    </row>
    <row r="335" spans="1:36" ht="18" x14ac:dyDescent="0.25">
      <c r="A335" s="19" t="s">
        <v>499</v>
      </c>
      <c r="B335" s="19" t="s">
        <v>500</v>
      </c>
      <c r="C335" s="9">
        <v>2463</v>
      </c>
      <c r="D335" s="9">
        <v>2462</v>
      </c>
      <c r="E335" s="10">
        <v>-1</v>
      </c>
      <c r="F335" s="11">
        <f>IF(E335&gt;0,1,0)</f>
        <v>0</v>
      </c>
      <c r="G335" s="9">
        <v>2440</v>
      </c>
      <c r="H335" s="9">
        <v>2110</v>
      </c>
      <c r="I335" s="53">
        <f>IF(H335&gt;G335,1,0)</f>
        <v>0</v>
      </c>
      <c r="J335" s="9">
        <v>1167.0024549918169</v>
      </c>
      <c r="K335" s="9">
        <v>1166.5286415711948</v>
      </c>
      <c r="L335" s="12">
        <v>-0.47381342062203657</v>
      </c>
      <c r="M335" s="9">
        <v>1304</v>
      </c>
      <c r="N335" s="9">
        <v>1333</v>
      </c>
      <c r="O335" s="9">
        <v>29</v>
      </c>
      <c r="P335" s="13" t="s">
        <v>40</v>
      </c>
      <c r="Q335" s="11">
        <f>IF(AND(L335&gt;=0,O335&gt;=0,L335&gt;O335),1,IF(AND(L335&gt;=0,O335&lt;=0),1,IF(AND(L335&lt;0,O335&lt;0,L335&gt;O335),1,0)))</f>
        <v>0</v>
      </c>
      <c r="R335" s="9">
        <v>97</v>
      </c>
      <c r="S335" s="14">
        <v>7.4730354391371337E-2</v>
      </c>
      <c r="T335" s="15">
        <v>2444</v>
      </c>
      <c r="U335" s="9">
        <v>-3.7905073649754506</v>
      </c>
      <c r="V335" s="9">
        <v>8</v>
      </c>
      <c r="W335" s="9">
        <v>0</v>
      </c>
      <c r="X335" s="9">
        <v>108.79050736497545</v>
      </c>
      <c r="Y335" s="16">
        <v>8.3300541627086874E-2</v>
      </c>
      <c r="Z335" s="11">
        <f>IF(Y335&lt;4%,1,0)</f>
        <v>0</v>
      </c>
      <c r="AA335" s="11">
        <f>IF(Y335&gt;5%,0,1)</f>
        <v>0</v>
      </c>
      <c r="AB335" s="17">
        <v>6.35</v>
      </c>
      <c r="AC335" s="18">
        <v>95.089606113306715</v>
      </c>
      <c r="AD335" s="11">
        <f>IF(AC335&gt;120,2,IF(AC335&gt;100,1,0))</f>
        <v>0</v>
      </c>
      <c r="AE335" s="9">
        <v>24949.328524883622</v>
      </c>
      <c r="AF335" s="9">
        <v>103.6708607676877</v>
      </c>
      <c r="AG335" s="9">
        <v>4634.1029999999992</v>
      </c>
      <c r="AH335" s="9">
        <v>94.274487594285347</v>
      </c>
      <c r="AI335" s="18">
        <v>90.936341124379823</v>
      </c>
      <c r="AJ335" s="11">
        <f>IF(AI335&gt;120,2,IF(AI335&lt;100,0,1))</f>
        <v>0</v>
      </c>
    </row>
    <row r="336" spans="1:36" ht="18" x14ac:dyDescent="0.25">
      <c r="A336" s="19" t="s">
        <v>501</v>
      </c>
      <c r="B336" s="19" t="s">
        <v>502</v>
      </c>
      <c r="C336" s="9">
        <v>6628</v>
      </c>
      <c r="D336" s="9">
        <v>6528</v>
      </c>
      <c r="E336" s="10">
        <v>-100</v>
      </c>
      <c r="F336" s="11">
        <f>IF(E336&gt;0,1,0)</f>
        <v>0</v>
      </c>
      <c r="G336" s="9">
        <v>6500</v>
      </c>
      <c r="H336" s="9">
        <v>5540</v>
      </c>
      <c r="I336" s="53">
        <f>IF(H336&gt;G336,1,0)</f>
        <v>0</v>
      </c>
      <c r="J336" s="9">
        <v>2991.3345736434112</v>
      </c>
      <c r="K336" s="9">
        <v>2946.2027906976746</v>
      </c>
      <c r="L336" s="12">
        <v>-45.131782945736632</v>
      </c>
      <c r="M336" s="9">
        <v>3460</v>
      </c>
      <c r="N336" s="9">
        <v>3484</v>
      </c>
      <c r="O336" s="9">
        <v>24</v>
      </c>
      <c r="P336" s="13" t="s">
        <v>40</v>
      </c>
      <c r="Q336" s="11">
        <f>IF(AND(L336&gt;=0,O336&gt;=0,L336&gt;O336),1,IF(AND(L336&gt;=0,O336&lt;=0),1,IF(AND(L336&lt;0,O336&lt;0,L336&gt;O336),1,0)))</f>
        <v>0</v>
      </c>
      <c r="R336" s="9">
        <v>281</v>
      </c>
      <c r="S336" s="14">
        <v>8.5514303104077913E-2</v>
      </c>
      <c r="T336" s="15">
        <v>6450</v>
      </c>
      <c r="U336" s="9">
        <v>-31.592248062015507</v>
      </c>
      <c r="V336" s="9">
        <v>14</v>
      </c>
      <c r="W336" s="9">
        <v>0</v>
      </c>
      <c r="X336" s="9">
        <v>326.59224806201553</v>
      </c>
      <c r="Y336" s="16">
        <v>9.8967347897580465E-2</v>
      </c>
      <c r="Z336" s="11">
        <f>IF(Y336&lt;4%,1,0)</f>
        <v>0</v>
      </c>
      <c r="AA336" s="11">
        <f>IF(Y336&gt;5%,0,1)</f>
        <v>0</v>
      </c>
      <c r="AB336" s="17">
        <v>5.68</v>
      </c>
      <c r="AC336" s="18">
        <v>85.05652956276883</v>
      </c>
      <c r="AD336" s="11">
        <f>IF(AC336&gt;120,2,IF(AC336&gt;100,1,0))</f>
        <v>0</v>
      </c>
      <c r="AE336" s="9">
        <v>25282.403244462294</v>
      </c>
      <c r="AF336" s="9">
        <v>105.0548716778105</v>
      </c>
      <c r="AG336" s="9">
        <v>4362.24</v>
      </c>
      <c r="AH336" s="9">
        <v>88.743806679155682</v>
      </c>
      <c r="AI336" s="18">
        <v>84.473766196508521</v>
      </c>
      <c r="AJ336" s="11">
        <f>IF(AI336&gt;120,2,IF(AI336&lt;100,0,1))</f>
        <v>0</v>
      </c>
    </row>
    <row r="337" spans="1:36" ht="18" x14ac:dyDescent="0.25">
      <c r="A337" s="19" t="s">
        <v>503</v>
      </c>
      <c r="B337" s="19" t="s">
        <v>504</v>
      </c>
      <c r="C337" s="9">
        <v>1832</v>
      </c>
      <c r="D337" s="9">
        <v>1752</v>
      </c>
      <c r="E337" s="10">
        <v>-80</v>
      </c>
      <c r="F337" s="11">
        <f>IF(E337&gt;0,1,0)</f>
        <v>0</v>
      </c>
      <c r="G337" s="9">
        <v>1780</v>
      </c>
      <c r="H337" s="9">
        <v>1480</v>
      </c>
      <c r="I337" s="53">
        <f>IF(H337&gt;G337,1,0)</f>
        <v>0</v>
      </c>
      <c r="J337" s="9">
        <v>856.58657642413982</v>
      </c>
      <c r="K337" s="9">
        <v>819.1810490693739</v>
      </c>
      <c r="L337" s="12">
        <v>-37.405527354765923</v>
      </c>
      <c r="M337" s="9">
        <v>924</v>
      </c>
      <c r="N337" s="9">
        <v>934</v>
      </c>
      <c r="O337" s="9">
        <v>10</v>
      </c>
      <c r="P337" s="13" t="s">
        <v>40</v>
      </c>
      <c r="Q337" s="11">
        <f>IF(AND(L337&gt;=0,O337&gt;=0,L337&gt;O337),1,IF(AND(L337&gt;=0,O337&lt;=0),1,IF(AND(L337&lt;0,O337&lt;0,L337&gt;O337),1,0)))</f>
        <v>0</v>
      </c>
      <c r="R337" s="9">
        <v>78</v>
      </c>
      <c r="S337" s="14">
        <v>8.3067092651757185E-2</v>
      </c>
      <c r="T337" s="15">
        <v>1773</v>
      </c>
      <c r="U337" s="9">
        <v>-27.586576424139874</v>
      </c>
      <c r="V337" s="9">
        <v>2</v>
      </c>
      <c r="W337" s="9">
        <v>0</v>
      </c>
      <c r="X337" s="9">
        <v>107.58657642413988</v>
      </c>
      <c r="Y337" s="16">
        <v>0.11433217473341113</v>
      </c>
      <c r="Z337" s="11">
        <f>IF(Y337&lt;4%,1,0)</f>
        <v>0</v>
      </c>
      <c r="AA337" s="11">
        <f>IF(Y337&gt;5%,0,1)</f>
        <v>0</v>
      </c>
      <c r="AB337" s="17">
        <v>5.5</v>
      </c>
      <c r="AC337" s="18">
        <v>82.361076161131791</v>
      </c>
      <c r="AD337" s="11">
        <f>IF(AC337&gt;120,2,IF(AC337&gt;100,1,0))</f>
        <v>0</v>
      </c>
      <c r="AE337" s="9">
        <v>23841.567378340293</v>
      </c>
      <c r="AF337" s="9">
        <v>99.067829007830611</v>
      </c>
      <c r="AG337" s="9">
        <v>3913.1399999999994</v>
      </c>
      <c r="AH337" s="9">
        <v>79.607481401406446</v>
      </c>
      <c r="AI337" s="18">
        <v>80.356541774135408</v>
      </c>
      <c r="AJ337" s="11">
        <f>IF(AI337&gt;120,2,IF(AI337&lt;100,0,1))</f>
        <v>0</v>
      </c>
    </row>
    <row r="338" spans="1:36" ht="18" x14ac:dyDescent="0.25">
      <c r="A338" s="19" t="s">
        <v>507</v>
      </c>
      <c r="B338" s="19" t="s">
        <v>508</v>
      </c>
      <c r="C338" s="9">
        <v>2801</v>
      </c>
      <c r="D338" s="9">
        <v>2717</v>
      </c>
      <c r="E338" s="10">
        <v>-84</v>
      </c>
      <c r="F338" s="11">
        <f>IF(E338&gt;0,1,0)</f>
        <v>0</v>
      </c>
      <c r="G338" s="9">
        <v>2750</v>
      </c>
      <c r="H338" s="9">
        <v>2290</v>
      </c>
      <c r="I338" s="53">
        <f>IF(H338&gt;G338,1,0)</f>
        <v>0</v>
      </c>
      <c r="J338" s="9">
        <v>1371.0821455363839</v>
      </c>
      <c r="K338" s="9">
        <v>1329.9643660915228</v>
      </c>
      <c r="L338" s="12">
        <v>-41.117779444861071</v>
      </c>
      <c r="M338" s="9">
        <v>1515</v>
      </c>
      <c r="N338" s="9">
        <v>1524</v>
      </c>
      <c r="O338" s="9">
        <v>9</v>
      </c>
      <c r="P338" s="13" t="s">
        <v>40</v>
      </c>
      <c r="Q338" s="11">
        <f>IF(AND(L338&gt;=0,O338&gt;=0,L338&gt;O338),1,IF(AND(L338&gt;=0,O338&lt;=0),1,IF(AND(L338&lt;0,O338&lt;0,L338&gt;O338),1,0)))</f>
        <v>0</v>
      </c>
      <c r="R338" s="9">
        <v>90</v>
      </c>
      <c r="S338" s="14">
        <v>6.3514467184191958E-2</v>
      </c>
      <c r="T338" s="15">
        <v>2666</v>
      </c>
      <c r="U338" s="9">
        <v>-36.222805701425351</v>
      </c>
      <c r="V338" s="9">
        <v>11</v>
      </c>
      <c r="W338" s="9">
        <v>4</v>
      </c>
      <c r="X338" s="9">
        <v>133.22280570142536</v>
      </c>
      <c r="Y338" s="16">
        <v>9.3555341082461621E-2</v>
      </c>
      <c r="Z338" s="11">
        <f>IF(Y338&lt;4%,1,0)</f>
        <v>0</v>
      </c>
      <c r="AA338" s="11">
        <f>IF(Y338&gt;5%,0,1)</f>
        <v>0</v>
      </c>
      <c r="AB338" s="17">
        <v>5.68</v>
      </c>
      <c r="AC338" s="18">
        <v>85.05652956276883</v>
      </c>
      <c r="AD338" s="11">
        <f>IF(AC338&gt;120,2,IF(AC338&gt;100,1,0))</f>
        <v>0</v>
      </c>
      <c r="AE338" s="9">
        <v>25752.279231436798</v>
      </c>
      <c r="AF338" s="9">
        <v>107.00732695030931</v>
      </c>
      <c r="AG338" s="9">
        <v>4362.24</v>
      </c>
      <c r="AH338" s="9">
        <v>88.743806679155682</v>
      </c>
      <c r="AI338" s="18">
        <v>82.932458186125331</v>
      </c>
      <c r="AJ338" s="11">
        <f>IF(AI338&gt;120,2,IF(AI338&lt;100,0,1))</f>
        <v>0</v>
      </c>
    </row>
    <row r="339" spans="1:36" ht="18" x14ac:dyDescent="0.25">
      <c r="A339" s="19" t="s">
        <v>513</v>
      </c>
      <c r="B339" s="19" t="s">
        <v>514</v>
      </c>
      <c r="C339" s="9">
        <v>4786</v>
      </c>
      <c r="D339" s="9">
        <v>4756</v>
      </c>
      <c r="E339" s="10">
        <v>-30</v>
      </c>
      <c r="F339" s="11">
        <f>IF(E339&gt;0,1,0)</f>
        <v>0</v>
      </c>
      <c r="G339" s="9">
        <v>4710</v>
      </c>
      <c r="H339" s="9">
        <v>3610</v>
      </c>
      <c r="I339" s="53">
        <f>IF(H339&gt;G339,1,0)</f>
        <v>0</v>
      </c>
      <c r="J339" s="9">
        <v>2518.6817127188356</v>
      </c>
      <c r="K339" s="9">
        <v>2502.8939042396119</v>
      </c>
      <c r="L339" s="12">
        <v>-15.787808479223713</v>
      </c>
      <c r="M339" s="9">
        <v>3199</v>
      </c>
      <c r="N339" s="9">
        <v>3204</v>
      </c>
      <c r="O339" s="9">
        <v>5</v>
      </c>
      <c r="P339" s="13" t="s">
        <v>40</v>
      </c>
      <c r="Q339" s="11">
        <f>IF(AND(L339&gt;=0,O339&gt;=0,L339&gt;O339),1,IF(AND(L339&gt;=0,O339&lt;=0),1,IF(AND(L339&lt;0,O339&lt;0,L339&gt;O339),1,0)))</f>
        <v>0</v>
      </c>
      <c r="R339" s="9">
        <v>420</v>
      </c>
      <c r="S339" s="14">
        <v>0.14103425117528542</v>
      </c>
      <c r="T339" s="15">
        <v>4741</v>
      </c>
      <c r="U339" s="9">
        <v>-32.101877241088381</v>
      </c>
      <c r="V339" s="9">
        <v>0</v>
      </c>
      <c r="W339" s="9">
        <v>0</v>
      </c>
      <c r="X339" s="9">
        <v>452.1018772410884</v>
      </c>
      <c r="Y339" s="16">
        <v>0.15181392788485171</v>
      </c>
      <c r="Z339" s="11">
        <f>IF(Y339&lt;4%,1,0)</f>
        <v>0</v>
      </c>
      <c r="AA339" s="11">
        <f>IF(Y339&gt;5%,0,1)</f>
        <v>0</v>
      </c>
      <c r="AB339" s="17">
        <v>5.68</v>
      </c>
      <c r="AC339" s="18">
        <v>85.05652956276883</v>
      </c>
      <c r="AD339" s="11">
        <f>IF(AC339&gt;120,2,IF(AC339&gt;100,1,0))</f>
        <v>0</v>
      </c>
      <c r="AE339" s="9">
        <v>26366.370321679478</v>
      </c>
      <c r="AF339" s="9">
        <v>109.55903297525225</v>
      </c>
      <c r="AG339" s="9">
        <v>4362.24</v>
      </c>
      <c r="AH339" s="9">
        <v>88.743806679155682</v>
      </c>
      <c r="AI339" s="18">
        <v>81.000903594322139</v>
      </c>
      <c r="AJ339" s="11">
        <f>IF(AI339&gt;120,2,IF(AI339&lt;100,0,1))</f>
        <v>0</v>
      </c>
    </row>
    <row r="340" spans="1:36" ht="18" x14ac:dyDescent="0.25">
      <c r="A340" s="19" t="s">
        <v>515</v>
      </c>
      <c r="B340" s="19" t="s">
        <v>516</v>
      </c>
      <c r="C340" s="9">
        <v>5723</v>
      </c>
      <c r="D340" s="9">
        <v>5648</v>
      </c>
      <c r="E340" s="10">
        <v>-75</v>
      </c>
      <c r="F340" s="11">
        <f>IF(E340&gt;0,1,0)</f>
        <v>0</v>
      </c>
      <c r="G340" s="9">
        <v>5740</v>
      </c>
      <c r="H340" s="9">
        <v>5250</v>
      </c>
      <c r="I340" s="53">
        <f>IF(H340&gt;G340,1,0)</f>
        <v>0</v>
      </c>
      <c r="J340" s="9">
        <v>2470.287174066244</v>
      </c>
      <c r="K340" s="9">
        <v>2437.9140239605358</v>
      </c>
      <c r="L340" s="12">
        <v>-32.373150105708191</v>
      </c>
      <c r="M340" s="9">
        <v>2626</v>
      </c>
      <c r="N340" s="9">
        <v>2700</v>
      </c>
      <c r="O340" s="9">
        <v>74</v>
      </c>
      <c r="P340" s="13" t="s">
        <v>40</v>
      </c>
      <c r="Q340" s="11">
        <f>IF(AND(L340&gt;=0,O340&gt;=0,L340&gt;O340),1,IF(AND(L340&gt;=0,O340&lt;=0),1,IF(AND(L340&lt;0,O340&lt;0,L340&gt;O340),1,0)))</f>
        <v>0</v>
      </c>
      <c r="R340" s="9">
        <v>121</v>
      </c>
      <c r="S340" s="14">
        <v>4.6218487394957986E-2</v>
      </c>
      <c r="T340" s="15">
        <v>5676</v>
      </c>
      <c r="U340" s="9">
        <v>-34.099718111346021</v>
      </c>
      <c r="V340" s="9">
        <v>58</v>
      </c>
      <c r="W340" s="9">
        <v>2</v>
      </c>
      <c r="X340" s="9">
        <v>211.09971811134602</v>
      </c>
      <c r="Y340" s="16">
        <v>7.8945294731243842E-2</v>
      </c>
      <c r="Z340" s="11">
        <f>IF(Y340&lt;4%,1,0)</f>
        <v>0</v>
      </c>
      <c r="AA340" s="11">
        <f>IF(Y340&gt;5%,0,1)</f>
        <v>0</v>
      </c>
      <c r="AB340" s="17">
        <v>6</v>
      </c>
      <c r="AC340" s="18">
        <v>89.848446721234694</v>
      </c>
      <c r="AD340" s="11">
        <f>IF(AC340&gt;120,2,IF(AC340&gt;100,1,0))</f>
        <v>0</v>
      </c>
      <c r="AE340" s="9">
        <v>22106.386368046078</v>
      </c>
      <c r="AF340" s="9">
        <v>91.85770674960898</v>
      </c>
      <c r="AG340" s="9">
        <v>4204.4400000000005</v>
      </c>
      <c r="AH340" s="9">
        <v>85.533581498062787</v>
      </c>
      <c r="AI340" s="18">
        <v>93.115302487591094</v>
      </c>
      <c r="AJ340" s="11">
        <f>IF(AI340&gt;120,2,IF(AI340&lt;100,0,1))</f>
        <v>0</v>
      </c>
    </row>
    <row r="341" spans="1:36" ht="18" x14ac:dyDescent="0.25">
      <c r="A341" s="19" t="s">
        <v>519</v>
      </c>
      <c r="B341" s="19" t="s">
        <v>520</v>
      </c>
      <c r="C341" s="9">
        <v>1129</v>
      </c>
      <c r="D341" s="9">
        <v>1083</v>
      </c>
      <c r="E341" s="10">
        <v>-46</v>
      </c>
      <c r="F341" s="11">
        <f>IF(E341&gt;0,1,0)</f>
        <v>0</v>
      </c>
      <c r="G341" s="9">
        <v>1110</v>
      </c>
      <c r="H341" s="9">
        <v>960</v>
      </c>
      <c r="I341" s="53">
        <f>IF(H341&gt;G341,1,0)</f>
        <v>0</v>
      </c>
      <c r="J341" s="9">
        <v>540.1368227731864</v>
      </c>
      <c r="K341" s="9">
        <v>518.12947658402197</v>
      </c>
      <c r="L341" s="12">
        <v>-22.007346189164423</v>
      </c>
      <c r="M341" s="9">
        <v>583</v>
      </c>
      <c r="N341" s="9">
        <v>596</v>
      </c>
      <c r="O341" s="9">
        <v>13</v>
      </c>
      <c r="P341" s="13" t="s">
        <v>40</v>
      </c>
      <c r="Q341" s="11">
        <f>IF(AND(L341&gt;=0,O341&gt;=0,L341&gt;O341),1,IF(AND(L341&gt;=0,O341&lt;=0),1,IF(AND(L341&lt;0,O341&lt;0,L341&gt;O341),1,0)))</f>
        <v>0</v>
      </c>
      <c r="R341" s="9">
        <v>32</v>
      </c>
      <c r="S341" s="14">
        <v>5.6140350877192984E-2</v>
      </c>
      <c r="T341" s="15">
        <v>1089</v>
      </c>
      <c r="U341" s="9">
        <v>-13.874196510560147</v>
      </c>
      <c r="V341" s="9">
        <v>0</v>
      </c>
      <c r="W341" s="9">
        <v>0.66666666666666663</v>
      </c>
      <c r="X341" s="9">
        <v>45.207529843893482</v>
      </c>
      <c r="Y341" s="16">
        <v>7.9404326423700489E-2</v>
      </c>
      <c r="Z341" s="11">
        <f>IF(Y341&lt;4%,1,0)</f>
        <v>0</v>
      </c>
      <c r="AA341" s="11">
        <f>IF(Y341&gt;5%,0,1)</f>
        <v>0</v>
      </c>
      <c r="AB341" s="17">
        <v>5.0549999999999997</v>
      </c>
      <c r="AC341" s="18">
        <v>75.697316362640223</v>
      </c>
      <c r="AD341" s="11">
        <f>IF(AC341&gt;120,2,IF(AC341&gt;100,1,0))</f>
        <v>0</v>
      </c>
      <c r="AE341" s="9">
        <v>19824.803568920619</v>
      </c>
      <c r="AF341" s="9">
        <v>82.377144879489876</v>
      </c>
      <c r="AG341" s="9">
        <v>3639.5999999999995</v>
      </c>
      <c r="AH341" s="9">
        <v>74.042684214865531</v>
      </c>
      <c r="AI341" s="18">
        <v>89.882557016491788</v>
      </c>
      <c r="AJ341" s="11">
        <f>IF(AI341&gt;120,2,IF(AI341&lt;100,0,1))</f>
        <v>0</v>
      </c>
    </row>
    <row r="342" spans="1:36" ht="18" x14ac:dyDescent="0.25">
      <c r="A342" s="19" t="s">
        <v>521</v>
      </c>
      <c r="B342" s="19" t="s">
        <v>522</v>
      </c>
      <c r="C342" s="9">
        <v>3298</v>
      </c>
      <c r="D342" s="9">
        <v>3173</v>
      </c>
      <c r="E342" s="10">
        <v>-125</v>
      </c>
      <c r="F342" s="11">
        <f>IF(E342&gt;0,1,0)</f>
        <v>0</v>
      </c>
      <c r="G342" s="9">
        <v>3200</v>
      </c>
      <c r="H342" s="9">
        <v>2770</v>
      </c>
      <c r="I342" s="53">
        <f>IF(H342&gt;G342,1,0)</f>
        <v>0</v>
      </c>
      <c r="J342" s="9">
        <v>1584.2011945928953</v>
      </c>
      <c r="K342" s="9">
        <v>1524.1571832756993</v>
      </c>
      <c r="L342" s="12">
        <v>-60.044011317196009</v>
      </c>
      <c r="M342" s="9">
        <v>1851</v>
      </c>
      <c r="N342" s="9">
        <v>1857</v>
      </c>
      <c r="O342" s="9">
        <v>6</v>
      </c>
      <c r="P342" s="13" t="s">
        <v>40</v>
      </c>
      <c r="Q342" s="11">
        <f>IF(AND(L342&gt;=0,O342&gt;=0,L342&gt;O342),1,IF(AND(L342&gt;=0,O342&lt;=0),1,IF(AND(L342&lt;0,O342&lt;0,L342&gt;O342),1,0)))</f>
        <v>0</v>
      </c>
      <c r="R342" s="9">
        <v>153</v>
      </c>
      <c r="S342" s="14">
        <v>8.9683470105509963E-2</v>
      </c>
      <c r="T342" s="15">
        <v>3181</v>
      </c>
      <c r="U342" s="9">
        <v>-25.939012889028607</v>
      </c>
      <c r="V342" s="9">
        <v>2</v>
      </c>
      <c r="W342" s="9">
        <v>1</v>
      </c>
      <c r="X342" s="9">
        <v>179.93901288902862</v>
      </c>
      <c r="Y342" s="16">
        <v>0.10541242700001677</v>
      </c>
      <c r="Z342" s="11">
        <f>IF(Y342&lt;4%,1,0)</f>
        <v>0</v>
      </c>
      <c r="AA342" s="11">
        <f>IF(Y342&gt;5%,0,1)</f>
        <v>0</v>
      </c>
      <c r="AB342" s="17">
        <v>5.31</v>
      </c>
      <c r="AC342" s="18">
        <v>79.515875348292695</v>
      </c>
      <c r="AD342" s="11">
        <f>IF(AC342&gt;120,2,IF(AC342&gt;100,1,0))</f>
        <v>0</v>
      </c>
      <c r="AE342" s="9">
        <v>22876.434577595512</v>
      </c>
      <c r="AF342" s="9">
        <v>95.057454616048958</v>
      </c>
      <c r="AG342" s="9">
        <v>3823.2</v>
      </c>
      <c r="AH342" s="9">
        <v>77.777775109977441</v>
      </c>
      <c r="AI342" s="18">
        <v>81.821857553553599</v>
      </c>
      <c r="AJ342" s="11">
        <f>IF(AI342&gt;120,2,IF(AI342&lt;100,0,1))</f>
        <v>0</v>
      </c>
    </row>
    <row r="343" spans="1:36" ht="18" x14ac:dyDescent="0.25">
      <c r="A343" s="19" t="s">
        <v>523</v>
      </c>
      <c r="B343" s="19" t="s">
        <v>524</v>
      </c>
      <c r="C343" s="9">
        <v>2046</v>
      </c>
      <c r="D343" s="9">
        <v>2006</v>
      </c>
      <c r="E343" s="10">
        <v>-40</v>
      </c>
      <c r="F343" s="11">
        <f>IF(E343&gt;0,1,0)</f>
        <v>0</v>
      </c>
      <c r="G343" s="9">
        <v>2050</v>
      </c>
      <c r="H343" s="9">
        <v>1830</v>
      </c>
      <c r="I343" s="53">
        <f>IF(H343&gt;G343,1,0)</f>
        <v>0</v>
      </c>
      <c r="J343" s="9">
        <v>940.95742574257417</v>
      </c>
      <c r="K343" s="9">
        <v>922.56138613861378</v>
      </c>
      <c r="L343" s="12">
        <v>-18.396039603960389</v>
      </c>
      <c r="M343" s="9">
        <v>1133</v>
      </c>
      <c r="N343" s="9">
        <v>1134</v>
      </c>
      <c r="O343" s="9">
        <v>1</v>
      </c>
      <c r="P343" s="13" t="s">
        <v>40</v>
      </c>
      <c r="Q343" s="11">
        <f>IF(AND(L343&gt;=0,O343&gt;=0,L343&gt;O343),1,IF(AND(L343&gt;=0,O343&lt;=0),1,IF(AND(L343&lt;0,O343&lt;0,L343&gt;O343),1,0)))</f>
        <v>0</v>
      </c>
      <c r="R343" s="9">
        <v>68</v>
      </c>
      <c r="S343" s="14">
        <v>6.6601371204701276E-2</v>
      </c>
      <c r="T343" s="15">
        <v>2020</v>
      </c>
      <c r="U343" s="9">
        <v>-16.096534653465344</v>
      </c>
      <c r="V343" s="9">
        <v>1</v>
      </c>
      <c r="W343" s="9">
        <v>0</v>
      </c>
      <c r="X343" s="9">
        <v>85.096534653465341</v>
      </c>
      <c r="Y343" s="16">
        <v>8.3264711011218531E-2</v>
      </c>
      <c r="Z343" s="11">
        <f>IF(Y343&lt;4%,1,0)</f>
        <v>0</v>
      </c>
      <c r="AA343" s="11">
        <f>IF(Y343&gt;5%,0,1)</f>
        <v>0</v>
      </c>
      <c r="AB343" s="17">
        <v>5.14</v>
      </c>
      <c r="AC343" s="18">
        <v>76.970169357857714</v>
      </c>
      <c r="AD343" s="11">
        <f>IF(AC343&gt;120,2,IF(AC343&gt;100,1,0))</f>
        <v>0</v>
      </c>
      <c r="AE343" s="9">
        <v>21621.315768481734</v>
      </c>
      <c r="AF343" s="9">
        <v>89.842113963623632</v>
      </c>
      <c r="AG343" s="9">
        <v>3808.74</v>
      </c>
      <c r="AH343" s="9">
        <v>77.483606186538893</v>
      </c>
      <c r="AI343" s="18">
        <v>86.244193027238197</v>
      </c>
      <c r="AJ343" s="11">
        <f>IF(AI343&gt;120,2,IF(AI343&lt;100,0,1))</f>
        <v>0</v>
      </c>
    </row>
    <row r="344" spans="1:36" ht="18" x14ac:dyDescent="0.25">
      <c r="A344" s="19" t="s">
        <v>527</v>
      </c>
      <c r="B344" s="19" t="s">
        <v>528</v>
      </c>
      <c r="C344" s="9">
        <v>962</v>
      </c>
      <c r="D344" s="9">
        <v>912</v>
      </c>
      <c r="E344" s="10">
        <v>-50</v>
      </c>
      <c r="F344" s="11">
        <f>IF(E344&gt;0,1,0)</f>
        <v>0</v>
      </c>
      <c r="G344" s="9">
        <v>940</v>
      </c>
      <c r="H344" s="9">
        <v>820</v>
      </c>
      <c r="I344" s="53">
        <f>IF(H344&gt;G344,1,0)</f>
        <v>0</v>
      </c>
      <c r="J344" s="9">
        <v>494.90173410404623</v>
      </c>
      <c r="K344" s="9">
        <v>469.17919075144505</v>
      </c>
      <c r="L344" s="12">
        <v>-25.722543352601178</v>
      </c>
      <c r="M344" s="9">
        <v>574</v>
      </c>
      <c r="N344" s="9">
        <v>574</v>
      </c>
      <c r="O344" s="9">
        <v>0</v>
      </c>
      <c r="P344" s="13" t="s">
        <v>40</v>
      </c>
      <c r="Q344" s="11">
        <f>IF(AND(L344&gt;=0,O344&gt;=0,L344&gt;O344),1,IF(AND(L344&gt;=0,O344&lt;=0),1,IF(AND(L344&lt;0,O344&lt;0,L344&gt;O344),1,0)))</f>
        <v>0</v>
      </c>
      <c r="R344" s="9">
        <v>53</v>
      </c>
      <c r="S344" s="14">
        <v>0.10371819960861056</v>
      </c>
      <c r="T344" s="15">
        <v>865</v>
      </c>
      <c r="U344" s="9">
        <v>-6.6878612716763</v>
      </c>
      <c r="V344" s="9">
        <v>0</v>
      </c>
      <c r="W344" s="9">
        <v>0</v>
      </c>
      <c r="X344" s="9">
        <v>59.687861271676297</v>
      </c>
      <c r="Y344" s="16">
        <v>0.11680599074692034</v>
      </c>
      <c r="Z344" s="11">
        <f>IF(Y344&lt;4%,1,0)</f>
        <v>0</v>
      </c>
      <c r="AA344" s="11">
        <f>IF(Y344&gt;5%,0,1)</f>
        <v>0</v>
      </c>
      <c r="AB344" s="17">
        <v>5.0549999999999997</v>
      </c>
      <c r="AC344" s="18">
        <v>75.697316362640223</v>
      </c>
      <c r="AD344" s="11">
        <f>IF(AC344&gt;120,2,IF(AC344&gt;100,1,0))</f>
        <v>0</v>
      </c>
      <c r="AE344" s="9">
        <v>21273.694061764305</v>
      </c>
      <c r="AF344" s="9">
        <v>88.397656589911747</v>
      </c>
      <c r="AG344" s="9">
        <v>3639.5999999999995</v>
      </c>
      <c r="AH344" s="9">
        <v>74.042684214865531</v>
      </c>
      <c r="AI344" s="18">
        <v>83.760912982523053</v>
      </c>
      <c r="AJ344" s="11">
        <f>IF(AI344&gt;120,2,IF(AI344&lt;100,0,1))</f>
        <v>0</v>
      </c>
    </row>
    <row r="345" spans="1:36" ht="18" x14ac:dyDescent="0.25">
      <c r="A345" s="19" t="s">
        <v>529</v>
      </c>
      <c r="B345" s="19" t="s">
        <v>530</v>
      </c>
      <c r="C345" s="9">
        <v>11679</v>
      </c>
      <c r="D345" s="9">
        <v>11421</v>
      </c>
      <c r="E345" s="10">
        <v>-258</v>
      </c>
      <c r="F345" s="11">
        <f>IF(E345&gt;0,1,0)</f>
        <v>0</v>
      </c>
      <c r="G345" s="9">
        <v>11280</v>
      </c>
      <c r="H345" s="9">
        <v>9030</v>
      </c>
      <c r="I345" s="53">
        <f>IF(H345&gt;G345,1,0)</f>
        <v>0</v>
      </c>
      <c r="J345" s="9">
        <v>6262.3046156593155</v>
      </c>
      <c r="K345" s="9">
        <v>6123.9644674582623</v>
      </c>
      <c r="L345" s="12">
        <v>-138.34014820105313</v>
      </c>
      <c r="M345" s="9">
        <v>8213</v>
      </c>
      <c r="N345" s="9">
        <v>8191</v>
      </c>
      <c r="O345" s="9">
        <v>-22</v>
      </c>
      <c r="P345" s="13" t="s">
        <v>40</v>
      </c>
      <c r="Q345" s="11">
        <f>IF(AND(L345&gt;=0,O345&gt;=0,L345&gt;O345),1,IF(AND(L345&gt;=0,O345&lt;=0),1,IF(AND(L345&lt;0,O345&lt;0,L345&gt;O345),1,0)))</f>
        <v>0</v>
      </c>
      <c r="R345" s="9">
        <v>1147</v>
      </c>
      <c r="S345" s="14">
        <v>0.15537794635600108</v>
      </c>
      <c r="T345" s="15">
        <v>11201</v>
      </c>
      <c r="U345" s="9">
        <v>-40.215159360771359</v>
      </c>
      <c r="V345" s="9">
        <v>5</v>
      </c>
      <c r="W345" s="9">
        <v>23.333333333333332</v>
      </c>
      <c r="X345" s="9">
        <v>1168.8818260274381</v>
      </c>
      <c r="Y345" s="16">
        <v>0.15873638486633987</v>
      </c>
      <c r="Z345" s="11">
        <f>IF(Y345&lt;4%,1,0)</f>
        <v>0</v>
      </c>
      <c r="AA345" s="11">
        <f>IF(Y345&gt;5%,0,1)</f>
        <v>0</v>
      </c>
      <c r="AB345" s="17">
        <v>5</v>
      </c>
      <c r="AC345" s="18">
        <v>74.873705601028902</v>
      </c>
      <c r="AD345" s="11">
        <f>IF(AC345&gt;120,2,IF(AC345&gt;100,1,0))</f>
        <v>0</v>
      </c>
      <c r="AE345" s="9">
        <v>23261.339835191269</v>
      </c>
      <c r="AF345" s="9">
        <v>96.656834708750154</v>
      </c>
      <c r="AG345" s="9">
        <v>3510</v>
      </c>
      <c r="AH345" s="9">
        <v>71.406149465374781</v>
      </c>
      <c r="AI345" s="18">
        <v>73.875944397039646</v>
      </c>
      <c r="AJ345" s="11">
        <f>IF(AI345&gt;120,2,IF(AI345&lt;100,0,1))</f>
        <v>0</v>
      </c>
    </row>
    <row r="346" spans="1:36" ht="18" x14ac:dyDescent="0.25">
      <c r="A346" s="19" t="s">
        <v>537</v>
      </c>
      <c r="B346" s="19" t="s">
        <v>538</v>
      </c>
      <c r="C346" s="9">
        <v>5335</v>
      </c>
      <c r="D346" s="9">
        <v>5179</v>
      </c>
      <c r="E346" s="10">
        <v>-156</v>
      </c>
      <c r="F346" s="11">
        <f>IF(E346&gt;0,1,0)</f>
        <v>0</v>
      </c>
      <c r="G346" s="9">
        <v>5150</v>
      </c>
      <c r="H346" s="9">
        <v>4140</v>
      </c>
      <c r="I346" s="53">
        <f>IF(H346&gt;G346,1,0)</f>
        <v>0</v>
      </c>
      <c r="J346" s="9">
        <v>2666.480703095147</v>
      </c>
      <c r="K346" s="9">
        <v>2588.5105082155142</v>
      </c>
      <c r="L346" s="12">
        <v>-77.9701948796328</v>
      </c>
      <c r="M346" s="9">
        <v>3408</v>
      </c>
      <c r="N346" s="9">
        <v>3417</v>
      </c>
      <c r="O346" s="9">
        <v>9</v>
      </c>
      <c r="P346" s="13" t="s">
        <v>40</v>
      </c>
      <c r="Q346" s="11">
        <f>IF(AND(L346&gt;=0,O346&gt;=0,L346&gt;O346),1,IF(AND(L346&gt;=0,O346&lt;=0),1,IF(AND(L346&lt;0,O346&lt;0,L346&gt;O346),1,0)))</f>
        <v>0</v>
      </c>
      <c r="R346" s="9">
        <v>347</v>
      </c>
      <c r="S346" s="14">
        <v>0.1139198949441891</v>
      </c>
      <c r="T346" s="15">
        <v>5234</v>
      </c>
      <c r="U346" s="9">
        <v>-44.482995796713794</v>
      </c>
      <c r="V346" s="9">
        <v>2</v>
      </c>
      <c r="W346" s="9">
        <v>0</v>
      </c>
      <c r="X346" s="9">
        <v>393.48299579671379</v>
      </c>
      <c r="Y346" s="16">
        <v>0.12909547106191396</v>
      </c>
      <c r="Z346" s="11">
        <f>IF(Y346&lt;4%,1,0)</f>
        <v>0</v>
      </c>
      <c r="AA346" s="11">
        <f>IF(Y346&gt;5%,0,1)</f>
        <v>0</v>
      </c>
      <c r="AB346" s="17">
        <v>5</v>
      </c>
      <c r="AC346" s="18">
        <v>74.873705601028902</v>
      </c>
      <c r="AD346" s="11">
        <f>IF(AC346&gt;120,2,IF(AC346&gt;100,1,0))</f>
        <v>0</v>
      </c>
      <c r="AE346" s="9">
        <v>24281.815497249077</v>
      </c>
      <c r="AF346" s="9">
        <v>100.89717288749087</v>
      </c>
      <c r="AG346" s="9">
        <v>3532.5</v>
      </c>
      <c r="AH346" s="9">
        <v>71.863881192716931</v>
      </c>
      <c r="AI346" s="18">
        <v>71.224870961301775</v>
      </c>
      <c r="AJ346" s="11">
        <f>IF(AI346&gt;120,2,IF(AI346&lt;100,0,1))</f>
        <v>0</v>
      </c>
    </row>
    <row r="347" spans="1:36" ht="18" x14ac:dyDescent="0.25">
      <c r="A347" s="19" t="s">
        <v>539</v>
      </c>
      <c r="B347" s="19" t="s">
        <v>540</v>
      </c>
      <c r="C347" s="9">
        <v>1263</v>
      </c>
      <c r="D347" s="9">
        <v>1245</v>
      </c>
      <c r="E347" s="10">
        <v>-18</v>
      </c>
      <c r="F347" s="11">
        <f>IF(E347&gt;0,1,0)</f>
        <v>0</v>
      </c>
      <c r="G347" s="9">
        <v>1260</v>
      </c>
      <c r="H347" s="9">
        <v>1080</v>
      </c>
      <c r="I347" s="53">
        <f>IF(H347&gt;G347,1,0)</f>
        <v>0</v>
      </c>
      <c r="J347" s="9">
        <v>534.42313787638659</v>
      </c>
      <c r="K347" s="9">
        <v>526.80665610142626</v>
      </c>
      <c r="L347" s="12">
        <v>-7.6164817749603344</v>
      </c>
      <c r="M347" s="9">
        <v>587</v>
      </c>
      <c r="N347" s="9">
        <v>594</v>
      </c>
      <c r="O347" s="9">
        <v>7</v>
      </c>
      <c r="P347" s="13" t="s">
        <v>40</v>
      </c>
      <c r="Q347" s="11">
        <f>IF(AND(L347&gt;=0,O347&gt;=0,L347&gt;O347),1,IF(AND(L347&gt;=0,O347&lt;=0),1,IF(AND(L347&lt;0,O347&lt;0,L347&gt;O347),1,0)))</f>
        <v>0</v>
      </c>
      <c r="R347" s="9">
        <v>45</v>
      </c>
      <c r="S347" s="14">
        <v>7.6923076923076927E-2</v>
      </c>
      <c r="T347" s="15">
        <v>1262</v>
      </c>
      <c r="U347" s="9">
        <v>-12.270998415213946</v>
      </c>
      <c r="V347" s="9">
        <v>2</v>
      </c>
      <c r="W347" s="9">
        <v>0</v>
      </c>
      <c r="X347" s="9">
        <v>59.270998415213946</v>
      </c>
      <c r="Y347" s="16">
        <v>0.10097274005998969</v>
      </c>
      <c r="Z347" s="11">
        <f>IF(Y347&lt;4%,1,0)</f>
        <v>0</v>
      </c>
      <c r="AA347" s="11">
        <f>IF(Y347&gt;5%,0,1)</f>
        <v>0</v>
      </c>
      <c r="AB347" s="17">
        <v>5.31</v>
      </c>
      <c r="AC347" s="18">
        <v>79.515875348292695</v>
      </c>
      <c r="AD347" s="11">
        <f>IF(AC347&gt;120,2,IF(AC347&gt;100,1,0))</f>
        <v>0</v>
      </c>
      <c r="AE347" s="9">
        <v>20315.496416308008</v>
      </c>
      <c r="AF347" s="9">
        <v>84.416099547566887</v>
      </c>
      <c r="AG347" s="9">
        <v>3823.2</v>
      </c>
      <c r="AH347" s="9">
        <v>77.777775109977441</v>
      </c>
      <c r="AI347" s="18">
        <v>92.136186730768259</v>
      </c>
      <c r="AJ347" s="11">
        <f>IF(AI347&gt;120,2,IF(AI347&lt;100,0,1))</f>
        <v>0</v>
      </c>
    </row>
    <row r="348" spans="1:36" ht="18" x14ac:dyDescent="0.25">
      <c r="A348" s="19" t="s">
        <v>541</v>
      </c>
      <c r="B348" s="19" t="s">
        <v>542</v>
      </c>
      <c r="C348" s="9">
        <v>1232</v>
      </c>
      <c r="D348" s="9">
        <v>1208</v>
      </c>
      <c r="E348" s="10">
        <v>-24</v>
      </c>
      <c r="F348" s="11">
        <f>IF(E348&gt;0,1,0)</f>
        <v>0</v>
      </c>
      <c r="G348" s="9">
        <v>1210</v>
      </c>
      <c r="H348" s="9">
        <v>1030</v>
      </c>
      <c r="I348" s="53">
        <f>IF(H348&gt;G348,1,0)</f>
        <v>0</v>
      </c>
      <c r="J348" s="9">
        <v>521.70382695507487</v>
      </c>
      <c r="K348" s="9">
        <v>511.54076539101499</v>
      </c>
      <c r="L348" s="12">
        <v>-10.163061564059888</v>
      </c>
      <c r="M348" s="9">
        <v>635</v>
      </c>
      <c r="N348" s="9">
        <v>639</v>
      </c>
      <c r="O348" s="9">
        <v>4</v>
      </c>
      <c r="P348" s="13" t="s">
        <v>40</v>
      </c>
      <c r="Q348" s="11">
        <f>IF(AND(L348&gt;=0,O348&gt;=0,L348&gt;O348),1,IF(AND(L348&gt;=0,O348&lt;=0),1,IF(AND(L348&lt;0,O348&lt;0,L348&gt;O348),1,0)))</f>
        <v>0</v>
      </c>
      <c r="R348" s="9">
        <v>44</v>
      </c>
      <c r="S348" s="14">
        <v>7.5471698113207544E-2</v>
      </c>
      <c r="T348" s="15">
        <v>1202</v>
      </c>
      <c r="U348" s="9">
        <v>-13.127287853577371</v>
      </c>
      <c r="V348" s="9">
        <v>1</v>
      </c>
      <c r="W348" s="9">
        <v>0</v>
      </c>
      <c r="X348" s="9">
        <v>58.127287853577371</v>
      </c>
      <c r="Y348" s="16">
        <v>9.9533027146536598E-2</v>
      </c>
      <c r="Z348" s="11">
        <f>IF(Y348&lt;4%,1,0)</f>
        <v>0</v>
      </c>
      <c r="AA348" s="11">
        <f>IF(Y348&gt;5%,0,1)</f>
        <v>0</v>
      </c>
      <c r="AB348" s="17">
        <v>5.5</v>
      </c>
      <c r="AC348" s="18">
        <v>82.361076161131791</v>
      </c>
      <c r="AD348" s="11">
        <f>IF(AC348&gt;120,2,IF(AC348&gt;100,1,0))</f>
        <v>0</v>
      </c>
      <c r="AE348" s="9">
        <v>22202.702527573052</v>
      </c>
      <c r="AF348" s="9">
        <v>92.257925102341019</v>
      </c>
      <c r="AG348" s="9">
        <v>3993</v>
      </c>
      <c r="AH348" s="9">
        <v>81.232123878986172</v>
      </c>
      <c r="AI348" s="18">
        <v>88.048938656354991</v>
      </c>
      <c r="AJ348" s="11">
        <f>IF(AI348&gt;120,2,IF(AI348&lt;100,0,1))</f>
        <v>0</v>
      </c>
    </row>
    <row r="349" spans="1:36" ht="18" x14ac:dyDescent="0.25">
      <c r="A349" s="19" t="s">
        <v>547</v>
      </c>
      <c r="B349" s="19" t="s">
        <v>548</v>
      </c>
      <c r="C349" s="9">
        <v>1881</v>
      </c>
      <c r="D349" s="9">
        <v>1840</v>
      </c>
      <c r="E349" s="10">
        <v>-41</v>
      </c>
      <c r="F349" s="11">
        <f>IF(E349&gt;0,1,0)</f>
        <v>0</v>
      </c>
      <c r="G349" s="9">
        <v>1820</v>
      </c>
      <c r="H349" s="9">
        <v>1490</v>
      </c>
      <c r="I349" s="53">
        <f>IF(H349&gt;G349,1,0)</f>
        <v>0</v>
      </c>
      <c r="J349" s="9">
        <v>848.29411764705878</v>
      </c>
      <c r="K349" s="9">
        <v>829.8039215686274</v>
      </c>
      <c r="L349" s="12">
        <v>-18.490196078431381</v>
      </c>
      <c r="M349" s="9">
        <v>956</v>
      </c>
      <c r="N349" s="9">
        <v>969</v>
      </c>
      <c r="O349" s="9">
        <v>13</v>
      </c>
      <c r="P349" s="13" t="s">
        <v>40</v>
      </c>
      <c r="Q349" s="11">
        <f>IF(AND(L349&gt;=0,O349&gt;=0,L349&gt;O349),1,IF(AND(L349&gt;=0,O349&lt;=0),1,IF(AND(L349&lt;0,O349&lt;0,L349&gt;O349),1,0)))</f>
        <v>0</v>
      </c>
      <c r="R349" s="9">
        <v>51</v>
      </c>
      <c r="S349" s="14">
        <v>5.6291390728476824E-2</v>
      </c>
      <c r="T349" s="15">
        <v>1836</v>
      </c>
      <c r="U349" s="9">
        <v>-5.8627450980392153</v>
      </c>
      <c r="V349" s="9">
        <v>1</v>
      </c>
      <c r="W349" s="9">
        <v>0</v>
      </c>
      <c r="X349" s="9">
        <v>57.862745098039213</v>
      </c>
      <c r="Y349" s="16">
        <v>6.3795749832457782E-2</v>
      </c>
      <c r="Z349" s="11">
        <f>IF(Y349&lt;4%,1,0)</f>
        <v>0</v>
      </c>
      <c r="AA349" s="11">
        <f>IF(Y349&gt;5%,0,1)</f>
        <v>0</v>
      </c>
      <c r="AB349" s="17">
        <v>5.5</v>
      </c>
      <c r="AC349" s="18">
        <v>82.361076161131791</v>
      </c>
      <c r="AD349" s="11">
        <f>IF(AC349&gt;120,2,IF(AC349&gt;100,1,0))</f>
        <v>0</v>
      </c>
      <c r="AE349" s="9">
        <v>21810.973681976819</v>
      </c>
      <c r="AF349" s="9">
        <v>90.630191250907288</v>
      </c>
      <c r="AG349" s="9">
        <v>3993</v>
      </c>
      <c r="AH349" s="9">
        <v>81.232123878986172</v>
      </c>
      <c r="AI349" s="18">
        <v>89.630312766412672</v>
      </c>
      <c r="AJ349" s="11">
        <f>IF(AI349&gt;120,2,IF(AI349&lt;100,0,1))</f>
        <v>0</v>
      </c>
    </row>
    <row r="350" spans="1:36" ht="18" x14ac:dyDescent="0.25">
      <c r="A350" s="19" t="s">
        <v>549</v>
      </c>
      <c r="B350" s="19" t="s">
        <v>550</v>
      </c>
      <c r="C350" s="9">
        <v>1673</v>
      </c>
      <c r="D350" s="9">
        <v>1644</v>
      </c>
      <c r="E350" s="10">
        <v>-29</v>
      </c>
      <c r="F350" s="11">
        <f>IF(E350&gt;0,1,0)</f>
        <v>0</v>
      </c>
      <c r="G350" s="9">
        <v>1640</v>
      </c>
      <c r="H350" s="9">
        <v>1370</v>
      </c>
      <c r="I350" s="53">
        <f>IF(H350&gt;G350,1,0)</f>
        <v>0</v>
      </c>
      <c r="J350" s="9">
        <v>789.13063063063055</v>
      </c>
      <c r="K350" s="9">
        <v>775.45173745173736</v>
      </c>
      <c r="L350" s="12">
        <v>-13.67889317889319</v>
      </c>
      <c r="M350" s="9">
        <v>913</v>
      </c>
      <c r="N350" s="9">
        <v>918</v>
      </c>
      <c r="O350" s="9">
        <v>5</v>
      </c>
      <c r="P350" s="13" t="s">
        <v>40</v>
      </c>
      <c r="Q350" s="11">
        <f>IF(AND(L350&gt;=0,O350&gt;=0,L350&gt;O350),1,IF(AND(L350&gt;=0,O350&lt;=0),1,IF(AND(L350&lt;0,O350&lt;0,L350&gt;O350),1,0)))</f>
        <v>0</v>
      </c>
      <c r="R350" s="9">
        <v>68</v>
      </c>
      <c r="S350" s="14">
        <v>8.1534772182254203E-2</v>
      </c>
      <c r="T350" s="15">
        <v>1554</v>
      </c>
      <c r="U350" s="9">
        <v>-10.377091377091377</v>
      </c>
      <c r="V350" s="9">
        <v>2</v>
      </c>
      <c r="W350" s="9">
        <v>1</v>
      </c>
      <c r="X350" s="9">
        <v>79.377091377091375</v>
      </c>
      <c r="Y350" s="16">
        <v>9.5062384882744155E-2</v>
      </c>
      <c r="Z350" s="11">
        <f>IF(Y350&lt;4%,1,0)</f>
        <v>0</v>
      </c>
      <c r="AA350" s="11">
        <f>IF(Y350&gt;5%,0,1)</f>
        <v>0</v>
      </c>
      <c r="AB350" s="17">
        <v>5.5</v>
      </c>
      <c r="AC350" s="18">
        <v>82.361076161131791</v>
      </c>
      <c r="AD350" s="11">
        <f>IF(AC350&gt;120,2,IF(AC350&gt;100,1,0))</f>
        <v>0</v>
      </c>
      <c r="AE350" s="9">
        <v>22335.428956673117</v>
      </c>
      <c r="AF350" s="9">
        <v>92.809437466198887</v>
      </c>
      <c r="AG350" s="9">
        <v>3993</v>
      </c>
      <c r="AH350" s="9">
        <v>81.232123878986172</v>
      </c>
      <c r="AI350" s="18">
        <v>87.525715160778589</v>
      </c>
      <c r="AJ350" s="11">
        <f>IF(AI350&gt;120,2,IF(AI350&lt;100,0,1))</f>
        <v>0</v>
      </c>
    </row>
    <row r="351" spans="1:36" ht="18" x14ac:dyDescent="0.25">
      <c r="A351" s="19" t="s">
        <v>551</v>
      </c>
      <c r="B351" s="19" t="s">
        <v>552</v>
      </c>
      <c r="C351" s="9">
        <v>1497</v>
      </c>
      <c r="D351" s="9">
        <v>1456</v>
      </c>
      <c r="E351" s="10">
        <v>-41</v>
      </c>
      <c r="F351" s="11">
        <f>IF(E351&gt;0,1,0)</f>
        <v>0</v>
      </c>
      <c r="G351" s="9">
        <v>1470</v>
      </c>
      <c r="H351" s="9">
        <v>1210</v>
      </c>
      <c r="I351" s="53">
        <f>IF(H351&gt;G351,1,0)</f>
        <v>0</v>
      </c>
      <c r="J351" s="9">
        <v>704.05465587044523</v>
      </c>
      <c r="K351" s="9">
        <v>684.77192982456131</v>
      </c>
      <c r="L351" s="12">
        <v>-19.282726045883919</v>
      </c>
      <c r="M351" s="9">
        <v>852</v>
      </c>
      <c r="N351" s="9">
        <v>858</v>
      </c>
      <c r="O351" s="9">
        <v>6</v>
      </c>
      <c r="P351" s="13" t="s">
        <v>40</v>
      </c>
      <c r="Q351" s="11">
        <f>IF(AND(L351&gt;=0,O351&gt;=0,L351&gt;O351),1,IF(AND(L351&gt;=0,O351&lt;=0),1,IF(AND(L351&lt;0,O351&lt;0,L351&gt;O351),1,0)))</f>
        <v>0</v>
      </c>
      <c r="R351" s="9">
        <v>36</v>
      </c>
      <c r="S351" s="14">
        <v>4.7493403693931395E-2</v>
      </c>
      <c r="T351" s="15">
        <v>1482</v>
      </c>
      <c r="U351" s="9">
        <v>-15.049932523616732</v>
      </c>
      <c r="V351" s="9">
        <v>2</v>
      </c>
      <c r="W351" s="9">
        <v>0</v>
      </c>
      <c r="X351" s="9">
        <v>53.049932523616732</v>
      </c>
      <c r="Y351" s="16">
        <v>6.9802542794232536E-2</v>
      </c>
      <c r="Z351" s="11">
        <f>IF(Y351&lt;4%,1,0)</f>
        <v>0</v>
      </c>
      <c r="AA351" s="11">
        <f>IF(Y351&gt;5%,0,1)</f>
        <v>0</v>
      </c>
      <c r="AB351" s="17">
        <v>5.14</v>
      </c>
      <c r="AC351" s="18">
        <v>76.970169357857714</v>
      </c>
      <c r="AD351" s="11">
        <f>IF(AC351&gt;120,2,IF(AC351&gt;100,1,0))</f>
        <v>0</v>
      </c>
      <c r="AE351" s="9">
        <v>19812.667753117756</v>
      </c>
      <c r="AF351" s="9">
        <v>82.326717451387111</v>
      </c>
      <c r="AG351" s="9">
        <v>3808.74</v>
      </c>
      <c r="AH351" s="9">
        <v>77.483606186538893</v>
      </c>
      <c r="AI351" s="18">
        <v>94.1172059147044</v>
      </c>
      <c r="AJ351" s="11">
        <f>IF(AI351&gt;120,2,IF(AI351&lt;100,0,1))</f>
        <v>0</v>
      </c>
    </row>
    <row r="352" spans="1:36" ht="18" x14ac:dyDescent="0.25">
      <c r="A352" s="19" t="s">
        <v>553</v>
      </c>
      <c r="B352" s="19" t="s">
        <v>554</v>
      </c>
      <c r="C352" s="9">
        <v>2387</v>
      </c>
      <c r="D352" s="9">
        <v>2324</v>
      </c>
      <c r="E352" s="10">
        <v>-63</v>
      </c>
      <c r="F352" s="11">
        <f>IF(E352&gt;0,1,0)</f>
        <v>0</v>
      </c>
      <c r="G352" s="9">
        <v>2340</v>
      </c>
      <c r="H352" s="9">
        <v>2060</v>
      </c>
      <c r="I352" s="53">
        <f>IF(H352&gt;G352,1,0)</f>
        <v>0</v>
      </c>
      <c r="J352" s="9">
        <v>1110.8850674793207</v>
      </c>
      <c r="K352" s="9">
        <v>1081.5655202437963</v>
      </c>
      <c r="L352" s="12">
        <v>-29.319547235524396</v>
      </c>
      <c r="M352" s="9">
        <v>1215</v>
      </c>
      <c r="N352" s="9">
        <v>1222</v>
      </c>
      <c r="O352" s="9">
        <v>7</v>
      </c>
      <c r="P352" s="13" t="s">
        <v>40</v>
      </c>
      <c r="Q352" s="11">
        <f>IF(AND(L352&gt;=0,O352&gt;=0,L352&gt;O352),1,IF(AND(L352&gt;=0,O352&lt;=0),1,IF(AND(L352&lt;0,O352&lt;0,L352&gt;O352),1,0)))</f>
        <v>0</v>
      </c>
      <c r="R352" s="9">
        <v>91</v>
      </c>
      <c r="S352" s="14">
        <v>7.7380952380952384E-2</v>
      </c>
      <c r="T352" s="15">
        <v>2297</v>
      </c>
      <c r="U352" s="9">
        <v>-19.080975185023945</v>
      </c>
      <c r="V352" s="9">
        <v>4</v>
      </c>
      <c r="W352" s="9">
        <v>0</v>
      </c>
      <c r="X352" s="9">
        <v>114.08097518502395</v>
      </c>
      <c r="Y352" s="16">
        <v>9.6678792529681312E-2</v>
      </c>
      <c r="Z352" s="11">
        <f>IF(Y352&lt;4%,1,0)</f>
        <v>0</v>
      </c>
      <c r="AA352" s="11">
        <f>IF(Y352&gt;5%,0,1)</f>
        <v>0</v>
      </c>
      <c r="AB352" s="17">
        <v>5.58</v>
      </c>
      <c r="AC352" s="18">
        <v>83.559055450748261</v>
      </c>
      <c r="AD352" s="11">
        <f>IF(AC352&gt;120,2,IF(AC352&gt;100,1,0))</f>
        <v>0</v>
      </c>
      <c r="AE352" s="9">
        <v>20242.377639310278</v>
      </c>
      <c r="AF352" s="9">
        <v>84.112272270529147</v>
      </c>
      <c r="AG352" s="9">
        <v>3883.68</v>
      </c>
      <c r="AH352" s="9">
        <v>79.008157993073141</v>
      </c>
      <c r="AI352" s="18">
        <v>93.931784102752914</v>
      </c>
      <c r="AJ352" s="11">
        <f>IF(AI352&gt;120,2,IF(AI352&lt;100,0,1))</f>
        <v>0</v>
      </c>
    </row>
    <row r="353" spans="1:36" ht="18" x14ac:dyDescent="0.25">
      <c r="A353" s="19" t="s">
        <v>557</v>
      </c>
      <c r="B353" s="19" t="s">
        <v>558</v>
      </c>
      <c r="C353" s="9">
        <v>7206</v>
      </c>
      <c r="D353" s="9">
        <v>7051</v>
      </c>
      <c r="E353" s="10">
        <v>-155</v>
      </c>
      <c r="F353" s="11">
        <f>IF(E353&gt;0,1,0)</f>
        <v>0</v>
      </c>
      <c r="G353" s="9">
        <v>7070</v>
      </c>
      <c r="H353" s="9">
        <v>5960</v>
      </c>
      <c r="I353" s="53">
        <f>IF(H353&gt;G353,1,0)</f>
        <v>0</v>
      </c>
      <c r="J353" s="9">
        <v>3350.4175046027472</v>
      </c>
      <c r="K353" s="9">
        <v>3278.3505169239484</v>
      </c>
      <c r="L353" s="12">
        <v>-72.066987678798796</v>
      </c>
      <c r="M353" s="9">
        <v>4082</v>
      </c>
      <c r="N353" s="9">
        <v>4115</v>
      </c>
      <c r="O353" s="9">
        <v>33</v>
      </c>
      <c r="P353" s="13" t="s">
        <v>40</v>
      </c>
      <c r="Q353" s="11">
        <f>IF(AND(L353&gt;=0,O353&gt;=0,L353&gt;O353),1,IF(AND(L353&gt;=0,O353&lt;=0),1,IF(AND(L353&lt;0,O353&lt;0,L353&gt;O353),1,0)))</f>
        <v>0</v>
      </c>
      <c r="R353" s="9">
        <v>382</v>
      </c>
      <c r="S353" s="14">
        <v>0.10105820105820106</v>
      </c>
      <c r="T353" s="15">
        <v>7061</v>
      </c>
      <c r="U353" s="9">
        <v>-50.679365528961902</v>
      </c>
      <c r="V353" s="9">
        <v>11</v>
      </c>
      <c r="W353" s="9">
        <v>0</v>
      </c>
      <c r="X353" s="9">
        <v>443.67936552896191</v>
      </c>
      <c r="Y353" s="16">
        <v>0.11703491572908518</v>
      </c>
      <c r="Z353" s="11">
        <f>IF(Y353&lt;4%,1,0)</f>
        <v>0</v>
      </c>
      <c r="AA353" s="11">
        <f>IF(Y353&gt;5%,0,1)</f>
        <v>0</v>
      </c>
      <c r="AB353" s="17">
        <v>5.07</v>
      </c>
      <c r="AC353" s="18">
        <v>75.921937479443329</v>
      </c>
      <c r="AD353" s="11">
        <f>IF(AC353&gt;120,2,IF(AC353&gt;100,1,0))</f>
        <v>0</v>
      </c>
      <c r="AE353" s="9">
        <v>21639.78894768942</v>
      </c>
      <c r="AF353" s="9">
        <v>89.918874762523146</v>
      </c>
      <c r="AG353" s="9">
        <v>3772.0800000000004</v>
      </c>
      <c r="AH353" s="9">
        <v>76.737808625456111</v>
      </c>
      <c r="AI353" s="18">
        <v>85.341157602474013</v>
      </c>
      <c r="AJ353" s="11">
        <f>IF(AI353&gt;120,2,IF(AI353&lt;100,0,1))</f>
        <v>0</v>
      </c>
    </row>
    <row r="354" spans="1:36" ht="18" x14ac:dyDescent="0.25">
      <c r="A354" s="19" t="s">
        <v>559</v>
      </c>
      <c r="B354" s="19" t="s">
        <v>560</v>
      </c>
      <c r="C354" s="9">
        <v>3405</v>
      </c>
      <c r="D354" s="9">
        <v>3328</v>
      </c>
      <c r="E354" s="10">
        <v>-77</v>
      </c>
      <c r="F354" s="11">
        <f>IF(E354&gt;0,1,0)</f>
        <v>0</v>
      </c>
      <c r="G354" s="9">
        <v>3330</v>
      </c>
      <c r="H354" s="9">
        <v>2870</v>
      </c>
      <c r="I354" s="53">
        <f>IF(H354&gt;G354,1,0)</f>
        <v>0</v>
      </c>
      <c r="J354" s="9">
        <v>1546.5895865237367</v>
      </c>
      <c r="K354" s="9">
        <v>1511.6153139356816</v>
      </c>
      <c r="L354" s="12">
        <v>-34.974272588055101</v>
      </c>
      <c r="M354" s="9">
        <v>1811</v>
      </c>
      <c r="N354" s="9">
        <v>1818</v>
      </c>
      <c r="O354" s="9">
        <v>7</v>
      </c>
      <c r="P354" s="13" t="s">
        <v>40</v>
      </c>
      <c r="Q354" s="11">
        <f>IF(AND(L354&gt;=0,O354&gt;=0,L354&gt;O354),1,IF(AND(L354&gt;=0,O354&lt;=0),1,IF(AND(L354&lt;0,O354&lt;0,L354&gt;O354),1,0)))</f>
        <v>0</v>
      </c>
      <c r="R354" s="9">
        <v>138</v>
      </c>
      <c r="S354" s="14">
        <v>8.3182640144665462E-2</v>
      </c>
      <c r="T354" s="15">
        <v>3265</v>
      </c>
      <c r="U354" s="9">
        <v>-14.534762633996937</v>
      </c>
      <c r="V354" s="9">
        <v>3</v>
      </c>
      <c r="W354" s="9">
        <v>2</v>
      </c>
      <c r="X354" s="9">
        <v>153.53476263399693</v>
      </c>
      <c r="Y354" s="16">
        <v>9.2490820863853573E-2</v>
      </c>
      <c r="Z354" s="11">
        <f>IF(Y354&lt;4%,1,0)</f>
        <v>0</v>
      </c>
      <c r="AA354" s="11">
        <f>IF(Y354&gt;5%,0,1)</f>
        <v>0</v>
      </c>
      <c r="AB354" s="17">
        <v>5.5</v>
      </c>
      <c r="AC354" s="18">
        <v>82.361076161131791</v>
      </c>
      <c r="AD354" s="11">
        <f>IF(AC354&gt;120,2,IF(AC354&gt;100,1,0))</f>
        <v>0</v>
      </c>
      <c r="AE354" s="9">
        <v>21043.845441156616</v>
      </c>
      <c r="AF354" s="9">
        <v>87.442576603654842</v>
      </c>
      <c r="AG354" s="9">
        <v>3993</v>
      </c>
      <c r="AH354" s="9">
        <v>81.232123878986172</v>
      </c>
      <c r="AI354" s="18">
        <v>92.897678721410088</v>
      </c>
      <c r="AJ354" s="11">
        <f>IF(AI354&gt;120,2,IF(AI354&lt;100,0,1))</f>
        <v>0</v>
      </c>
    </row>
    <row r="355" spans="1:36" ht="18" x14ac:dyDescent="0.25">
      <c r="A355" s="19" t="s">
        <v>561</v>
      </c>
      <c r="B355" s="19" t="s">
        <v>562</v>
      </c>
      <c r="C355" s="9">
        <v>857</v>
      </c>
      <c r="D355" s="9">
        <v>854</v>
      </c>
      <c r="E355" s="10">
        <v>-3</v>
      </c>
      <c r="F355" s="11">
        <f>IF(E355&gt;0,1,0)</f>
        <v>0</v>
      </c>
      <c r="G355" s="9">
        <v>890</v>
      </c>
      <c r="H355" s="9">
        <v>780</v>
      </c>
      <c r="I355" s="53">
        <f>IF(H355&gt;G355,1,0)</f>
        <v>0</v>
      </c>
      <c r="J355" s="9">
        <v>415.85242030696577</v>
      </c>
      <c r="K355" s="9">
        <v>414.39669421487605</v>
      </c>
      <c r="L355" s="12">
        <v>-1.4557260920897193</v>
      </c>
      <c r="M355" s="9">
        <v>468</v>
      </c>
      <c r="N355" s="9">
        <v>468</v>
      </c>
      <c r="O355" s="9">
        <v>0</v>
      </c>
      <c r="P355" s="13" t="s">
        <v>40</v>
      </c>
      <c r="Q355" s="11">
        <f>IF(AND(L355&gt;=0,O355&gt;=0,L355&gt;O355),1,IF(AND(L355&gt;=0,O355&lt;=0),1,IF(AND(L355&lt;0,O355&lt;0,L355&gt;O355),1,0)))</f>
        <v>0</v>
      </c>
      <c r="R355" s="9">
        <v>28</v>
      </c>
      <c r="S355" s="14">
        <v>6.2639821029082776E-2</v>
      </c>
      <c r="T355" s="15">
        <v>847</v>
      </c>
      <c r="U355" s="9">
        <v>-8.2491145218417952</v>
      </c>
      <c r="V355" s="9">
        <v>0</v>
      </c>
      <c r="W355" s="9">
        <v>1</v>
      </c>
      <c r="X355" s="9">
        <v>35.249114521841797</v>
      </c>
      <c r="Y355" s="16">
        <v>7.9033889062425547E-2</v>
      </c>
      <c r="Z355" s="11">
        <f>IF(Y355&lt;4%,1,0)</f>
        <v>0</v>
      </c>
      <c r="AA355" s="11">
        <f>IF(Y355&gt;5%,0,1)</f>
        <v>0</v>
      </c>
      <c r="AB355" s="17">
        <v>5.5</v>
      </c>
      <c r="AC355" s="18">
        <v>82.361076161131791</v>
      </c>
      <c r="AD355" s="11">
        <f>IF(AC355&gt;120,2,IF(AC355&gt;100,1,0))</f>
        <v>0</v>
      </c>
      <c r="AE355" s="9">
        <v>22620.126362861996</v>
      </c>
      <c r="AF355" s="9">
        <v>93.992428227994026</v>
      </c>
      <c r="AG355" s="9">
        <v>3993</v>
      </c>
      <c r="AH355" s="9">
        <v>81.232123878986172</v>
      </c>
      <c r="AI355" s="18">
        <v>86.424114591384267</v>
      </c>
      <c r="AJ355" s="11">
        <f>IF(AI355&gt;120,2,IF(AI355&lt;100,0,1))</f>
        <v>0</v>
      </c>
    </row>
    <row r="356" spans="1:36" ht="18" x14ac:dyDescent="0.25">
      <c r="A356" s="19" t="s">
        <v>563</v>
      </c>
      <c r="B356" s="19" t="s">
        <v>564</v>
      </c>
      <c r="C356" s="9">
        <v>1808</v>
      </c>
      <c r="D356" s="9">
        <v>1764</v>
      </c>
      <c r="E356" s="10">
        <v>-44</v>
      </c>
      <c r="F356" s="11">
        <f>IF(E356&gt;0,1,0)</f>
        <v>0</v>
      </c>
      <c r="G356" s="9">
        <v>1770</v>
      </c>
      <c r="H356" s="9">
        <v>1500</v>
      </c>
      <c r="I356" s="53">
        <f>IF(H356&gt;G356,1,0)</f>
        <v>0</v>
      </c>
      <c r="J356" s="9">
        <v>784.24147568474018</v>
      </c>
      <c r="K356" s="9">
        <v>765.15595304639464</v>
      </c>
      <c r="L356" s="12">
        <v>-19.085522638345537</v>
      </c>
      <c r="M356" s="9">
        <v>892</v>
      </c>
      <c r="N356" s="9">
        <v>897</v>
      </c>
      <c r="O356" s="9">
        <v>5</v>
      </c>
      <c r="P356" s="13" t="s">
        <v>40</v>
      </c>
      <c r="Q356" s="11">
        <f>IF(AND(L356&gt;=0,O356&gt;=0,L356&gt;O356),1,IF(AND(L356&gt;=0,O356&lt;=0),1,IF(AND(L356&lt;0,O356&lt;0,L356&gt;O356),1,0)))</f>
        <v>0</v>
      </c>
      <c r="R356" s="9">
        <v>32</v>
      </c>
      <c r="S356" s="14">
        <v>3.9119804400977995E-2</v>
      </c>
      <c r="T356" s="15">
        <v>1789</v>
      </c>
      <c r="U356" s="9">
        <v>-13.01285634432644</v>
      </c>
      <c r="V356" s="9">
        <v>0</v>
      </c>
      <c r="W356" s="9">
        <v>0</v>
      </c>
      <c r="X356" s="9">
        <v>45.012856344326437</v>
      </c>
      <c r="Y356" s="16">
        <v>5.5027941741230366E-2</v>
      </c>
      <c r="Z356" s="11">
        <f>IF(Y356&lt;4%,1,0)</f>
        <v>0</v>
      </c>
      <c r="AA356" s="11">
        <f>IF(Y356&gt;5%,0,1)</f>
        <v>0</v>
      </c>
      <c r="AB356" s="17">
        <v>5.31</v>
      </c>
      <c r="AC356" s="18">
        <v>79.515875348292695</v>
      </c>
      <c r="AD356" s="11">
        <f>IF(AC356&gt;120,2,IF(AC356&gt;100,1,0))</f>
        <v>0</v>
      </c>
      <c r="AE356" s="9">
        <v>18885.214433213416</v>
      </c>
      <c r="AF356" s="9">
        <v>78.472910969163109</v>
      </c>
      <c r="AG356" s="9">
        <v>3823.2</v>
      </c>
      <c r="AH356" s="9">
        <v>77.777775109977441</v>
      </c>
      <c r="AI356" s="18">
        <v>99.114170927775533</v>
      </c>
      <c r="AJ356" s="11">
        <f>IF(AI356&gt;120,2,IF(AI356&lt;100,0,1))</f>
        <v>0</v>
      </c>
    </row>
    <row r="357" spans="1:36" ht="18" x14ac:dyDescent="0.25">
      <c r="A357" s="19" t="s">
        <v>565</v>
      </c>
      <c r="B357" s="19" t="s">
        <v>566</v>
      </c>
      <c r="C357" s="9">
        <v>3499</v>
      </c>
      <c r="D357" s="9">
        <v>3352</v>
      </c>
      <c r="E357" s="10">
        <v>-147</v>
      </c>
      <c r="F357" s="11">
        <f>IF(E357&gt;0,1,0)</f>
        <v>0</v>
      </c>
      <c r="G357" s="9">
        <v>3420</v>
      </c>
      <c r="H357" s="9">
        <v>2970</v>
      </c>
      <c r="I357" s="53">
        <f>IF(H357&gt;G357,1,0)</f>
        <v>0</v>
      </c>
      <c r="J357" s="9">
        <v>1693.8156828703704</v>
      </c>
      <c r="K357" s="9">
        <v>1622.6550925925926</v>
      </c>
      <c r="L357" s="12">
        <v>-71.160590277777828</v>
      </c>
      <c r="M357" s="9">
        <v>1960</v>
      </c>
      <c r="N357" s="9">
        <v>1967</v>
      </c>
      <c r="O357" s="9">
        <v>7</v>
      </c>
      <c r="P357" s="13" t="s">
        <v>40</v>
      </c>
      <c r="Q357" s="11">
        <f>IF(AND(L357&gt;=0,O357&gt;=0,L357&gt;O357),1,IF(AND(L357&gt;=0,O357&lt;=0),1,IF(AND(L357&lt;0,O357&lt;0,L357&gt;O357),1,0)))</f>
        <v>0</v>
      </c>
      <c r="R357" s="9">
        <v>125</v>
      </c>
      <c r="S357" s="14">
        <v>6.8194217130387341E-2</v>
      </c>
      <c r="T357" s="15">
        <v>3456</v>
      </c>
      <c r="U357" s="9">
        <v>-51.797164351851855</v>
      </c>
      <c r="V357" s="9">
        <v>4</v>
      </c>
      <c r="W357" s="9">
        <v>0</v>
      </c>
      <c r="X357" s="9">
        <v>180.79716435185185</v>
      </c>
      <c r="Y357" s="16">
        <v>9.8419795509990124E-2</v>
      </c>
      <c r="Z357" s="11">
        <f>IF(Y357&lt;4%,1,0)</f>
        <v>0</v>
      </c>
      <c r="AA357" s="11">
        <f>IF(Y357&gt;5%,0,1)</f>
        <v>0</v>
      </c>
      <c r="AB357" s="17">
        <v>5.14</v>
      </c>
      <c r="AC357" s="18">
        <v>76.970169357857714</v>
      </c>
      <c r="AD357" s="11">
        <f>IF(AC357&gt;120,2,IF(AC357&gt;100,1,0))</f>
        <v>0</v>
      </c>
      <c r="AE357" s="9">
        <v>21834.768548406952</v>
      </c>
      <c r="AF357" s="9">
        <v>90.729065025494208</v>
      </c>
      <c r="AG357" s="9">
        <v>3808.74</v>
      </c>
      <c r="AH357" s="9">
        <v>77.483606186538893</v>
      </c>
      <c r="AI357" s="18">
        <v>85.401085269385902</v>
      </c>
      <c r="AJ357" s="11">
        <f>IF(AI357&gt;120,2,IF(AI357&lt;100,0,1))</f>
        <v>0</v>
      </c>
    </row>
    <row r="358" spans="1:36" ht="18" x14ac:dyDescent="0.25">
      <c r="A358" s="19" t="s">
        <v>573</v>
      </c>
      <c r="B358" s="19" t="s">
        <v>574</v>
      </c>
      <c r="C358" s="9">
        <v>966</v>
      </c>
      <c r="D358" s="9">
        <v>964</v>
      </c>
      <c r="E358" s="10">
        <v>-2</v>
      </c>
      <c r="F358" s="11">
        <f>IF(E358&gt;0,1,0)</f>
        <v>0</v>
      </c>
      <c r="G358" s="9">
        <v>930</v>
      </c>
      <c r="H358" s="9">
        <v>770</v>
      </c>
      <c r="I358" s="53">
        <f>IF(H358&gt;G358,1,0)</f>
        <v>0</v>
      </c>
      <c r="J358" s="9">
        <v>442.70749736008446</v>
      </c>
      <c r="K358" s="9">
        <v>441.79091869060187</v>
      </c>
      <c r="L358" s="12">
        <v>-0.9165786694825897</v>
      </c>
      <c r="M358" s="9">
        <v>522</v>
      </c>
      <c r="N358" s="9">
        <v>532</v>
      </c>
      <c r="O358" s="9">
        <v>10</v>
      </c>
      <c r="P358" s="13" t="s">
        <v>40</v>
      </c>
      <c r="Q358" s="11">
        <f>IF(AND(L358&gt;=0,O358&gt;=0,L358&gt;O358),1,IF(AND(L358&gt;=0,O358&lt;=0),1,IF(AND(L358&lt;0,O358&lt;0,L358&gt;O358),1,0)))</f>
        <v>0</v>
      </c>
      <c r="R358" s="9">
        <v>31</v>
      </c>
      <c r="S358" s="14">
        <v>6.3394683026584867E-2</v>
      </c>
      <c r="T358" s="15">
        <v>947</v>
      </c>
      <c r="U358" s="9">
        <v>5.4994720168954592</v>
      </c>
      <c r="V358" s="9">
        <v>1</v>
      </c>
      <c r="W358" s="9">
        <v>0</v>
      </c>
      <c r="X358" s="9">
        <v>26.50052798310454</v>
      </c>
      <c r="Y358" s="16">
        <v>5.4082710169601103E-2</v>
      </c>
      <c r="Z358" s="11">
        <f>IF(Y358&lt;4%,1,0)</f>
        <v>0</v>
      </c>
      <c r="AA358" s="11">
        <f>IF(Y358&gt;5%,0,1)</f>
        <v>0</v>
      </c>
      <c r="AB358" s="17">
        <v>5.5</v>
      </c>
      <c r="AC358" s="18">
        <v>82.361076161131791</v>
      </c>
      <c r="AD358" s="11">
        <f>IF(AC358&gt;120,2,IF(AC358&gt;100,1,0))</f>
        <v>0</v>
      </c>
      <c r="AE358" s="9">
        <v>23039.402178501852</v>
      </c>
      <c r="AF358" s="9">
        <v>95.734626807130368</v>
      </c>
      <c r="AG358" s="9">
        <v>3993</v>
      </c>
      <c r="AH358" s="9">
        <v>81.232123878986172</v>
      </c>
      <c r="AI358" s="18">
        <v>84.851350643104979</v>
      </c>
      <c r="AJ358" s="11">
        <f>IF(AI358&gt;120,2,IF(AI358&lt;100,0,1))</f>
        <v>0</v>
      </c>
    </row>
    <row r="359" spans="1:36" ht="18" x14ac:dyDescent="0.25">
      <c r="A359" s="19" t="s">
        <v>575</v>
      </c>
      <c r="B359" s="19" t="s">
        <v>576</v>
      </c>
      <c r="C359" s="9">
        <v>1719</v>
      </c>
      <c r="D359" s="9">
        <v>1676</v>
      </c>
      <c r="E359" s="10">
        <v>-43</v>
      </c>
      <c r="F359" s="11">
        <f>IF(E359&gt;0,1,0)</f>
        <v>0</v>
      </c>
      <c r="G359" s="9">
        <v>1670</v>
      </c>
      <c r="H359" s="9">
        <v>1380</v>
      </c>
      <c r="I359" s="53">
        <f>IF(H359&gt;G359,1,0)</f>
        <v>0</v>
      </c>
      <c r="J359" s="9">
        <v>787.43341553637481</v>
      </c>
      <c r="K359" s="9">
        <v>767.73612823674478</v>
      </c>
      <c r="L359" s="12">
        <v>-19.697287299630034</v>
      </c>
      <c r="M359" s="9">
        <v>873</v>
      </c>
      <c r="N359" s="9">
        <v>881</v>
      </c>
      <c r="O359" s="9">
        <v>8</v>
      </c>
      <c r="P359" s="13" t="s">
        <v>40</v>
      </c>
      <c r="Q359" s="11">
        <f>IF(AND(L359&gt;=0,O359&gt;=0,L359&gt;O359),1,IF(AND(L359&gt;=0,O359&lt;=0),1,IF(AND(L359&lt;0,O359&lt;0,L359&gt;O359),1,0)))</f>
        <v>0</v>
      </c>
      <c r="R359" s="9">
        <v>54</v>
      </c>
      <c r="S359" s="14">
        <v>6.6095471236230108E-2</v>
      </c>
      <c r="T359" s="15">
        <v>1622</v>
      </c>
      <c r="U359" s="9">
        <v>-5.0388409371146734</v>
      </c>
      <c r="V359" s="9">
        <v>1</v>
      </c>
      <c r="W359" s="9">
        <v>0</v>
      </c>
      <c r="X359" s="9">
        <v>60.038840937114671</v>
      </c>
      <c r="Y359" s="16">
        <v>7.3397116060042386E-2</v>
      </c>
      <c r="Z359" s="11">
        <f>IF(Y359&lt;4%,1,0)</f>
        <v>0</v>
      </c>
      <c r="AA359" s="11">
        <f>IF(Y359&gt;5%,0,1)</f>
        <v>0</v>
      </c>
      <c r="AB359" s="17">
        <v>5.31</v>
      </c>
      <c r="AC359" s="18">
        <v>79.515875348292695</v>
      </c>
      <c r="AD359" s="11">
        <f>IF(AC359&gt;120,2,IF(AC359&gt;100,1,0))</f>
        <v>0</v>
      </c>
      <c r="AE359" s="9">
        <v>22214.15448429458</v>
      </c>
      <c r="AF359" s="9">
        <v>92.30551092051688</v>
      </c>
      <c r="AG359" s="9">
        <v>3823.2</v>
      </c>
      <c r="AH359" s="9">
        <v>77.777775109977441</v>
      </c>
      <c r="AI359" s="18">
        <v>84.261247605195436</v>
      </c>
      <c r="AJ359" s="11">
        <f>IF(AI359&gt;120,2,IF(AI359&lt;100,0,1))</f>
        <v>0</v>
      </c>
    </row>
    <row r="360" spans="1:36" ht="18" x14ac:dyDescent="0.25">
      <c r="A360" s="19" t="s">
        <v>577</v>
      </c>
      <c r="B360" s="19" t="s">
        <v>578</v>
      </c>
      <c r="C360" s="9">
        <v>3264</v>
      </c>
      <c r="D360" s="9">
        <v>3169</v>
      </c>
      <c r="E360" s="10">
        <v>-95</v>
      </c>
      <c r="F360" s="11">
        <f>IF(E360&gt;0,1,0)</f>
        <v>0</v>
      </c>
      <c r="G360" s="9">
        <v>3160</v>
      </c>
      <c r="H360" s="9">
        <v>2700</v>
      </c>
      <c r="I360" s="53">
        <f>IF(H360&gt;G360,1,0)</f>
        <v>0</v>
      </c>
      <c r="J360" s="9">
        <v>1540.9618657422</v>
      </c>
      <c r="K360" s="9">
        <v>1496.1115663410023</v>
      </c>
      <c r="L360" s="12">
        <v>-44.850299401197617</v>
      </c>
      <c r="M360" s="9">
        <v>1844</v>
      </c>
      <c r="N360" s="9">
        <v>1844</v>
      </c>
      <c r="O360" s="9">
        <v>0</v>
      </c>
      <c r="P360" s="13" t="s">
        <v>40</v>
      </c>
      <c r="Q360" s="11">
        <f>IF(AND(L360&gt;=0,O360&gt;=0,L360&gt;O360),1,IF(AND(L360&gt;=0,O360&lt;=0),1,IF(AND(L360&lt;0,O360&lt;0,L360&gt;O360),1,0)))</f>
        <v>0</v>
      </c>
      <c r="R360" s="9">
        <v>135</v>
      </c>
      <c r="S360" s="14">
        <v>8.045292014302742E-2</v>
      </c>
      <c r="T360" s="15">
        <v>3173</v>
      </c>
      <c r="U360" s="9">
        <v>-11.802710368736212</v>
      </c>
      <c r="V360" s="9">
        <v>1</v>
      </c>
      <c r="W360" s="9">
        <v>0.66666666666666663</v>
      </c>
      <c r="X360" s="9">
        <v>147.13604370206954</v>
      </c>
      <c r="Y360" s="16">
        <v>8.7667950567270836E-2</v>
      </c>
      <c r="Z360" s="11">
        <f>IF(Y360&lt;4%,1,0)</f>
        <v>0</v>
      </c>
      <c r="AA360" s="11">
        <f>IF(Y360&gt;5%,0,1)</f>
        <v>0</v>
      </c>
      <c r="AB360" s="17">
        <v>5.27</v>
      </c>
      <c r="AC360" s="18">
        <v>78.916885703484468</v>
      </c>
      <c r="AD360" s="11">
        <f>IF(AC360&gt;120,2,IF(AC360&gt;100,1,0))</f>
        <v>0</v>
      </c>
      <c r="AE360" s="9">
        <v>21759.950852339538</v>
      </c>
      <c r="AF360" s="9">
        <v>90.418178303864465</v>
      </c>
      <c r="AG360" s="9">
        <v>3819.6959999999999</v>
      </c>
      <c r="AH360" s="9">
        <v>77.706491022306039</v>
      </c>
      <c r="AI360" s="18">
        <v>85.941226067573709</v>
      </c>
      <c r="AJ360" s="11">
        <f>IF(AI360&gt;120,2,IF(AI360&lt;100,0,1))</f>
        <v>0</v>
      </c>
    </row>
    <row r="361" spans="1:36" ht="18" x14ac:dyDescent="0.25">
      <c r="A361" s="19" t="s">
        <v>581</v>
      </c>
      <c r="B361" s="19" t="s">
        <v>582</v>
      </c>
      <c r="C361" s="9">
        <v>4954</v>
      </c>
      <c r="D361" s="9">
        <v>4830</v>
      </c>
      <c r="E361" s="10">
        <v>-124</v>
      </c>
      <c r="F361" s="11">
        <f>IF(E361&gt;0,1,0)</f>
        <v>0</v>
      </c>
      <c r="G361" s="9">
        <v>4760</v>
      </c>
      <c r="H361" s="9">
        <v>3870</v>
      </c>
      <c r="I361" s="53">
        <f>IF(H361&gt;G361,1,0)</f>
        <v>0</v>
      </c>
      <c r="J361" s="9">
        <v>2383.4105793450881</v>
      </c>
      <c r="K361" s="9">
        <v>2323.7531486146095</v>
      </c>
      <c r="L361" s="12">
        <v>-59.657430730478609</v>
      </c>
      <c r="M361" s="9">
        <v>2719</v>
      </c>
      <c r="N361" s="9">
        <v>2728</v>
      </c>
      <c r="O361" s="9">
        <v>9</v>
      </c>
      <c r="P361" s="13" t="s">
        <v>40</v>
      </c>
      <c r="Q361" s="11">
        <f>IF(AND(L361&gt;=0,O361&gt;=0,L361&gt;O361),1,IF(AND(L361&gt;=0,O361&lt;=0),1,IF(AND(L361&lt;0,O361&lt;0,L361&gt;O361),1,0)))</f>
        <v>0</v>
      </c>
      <c r="R361" s="9">
        <v>227</v>
      </c>
      <c r="S361" s="14">
        <v>8.8430074016361507E-2</v>
      </c>
      <c r="T361" s="15">
        <v>4764</v>
      </c>
      <c r="U361" s="9">
        <v>-17.801007556675064</v>
      </c>
      <c r="V361" s="9">
        <v>5</v>
      </c>
      <c r="W361" s="9">
        <v>0</v>
      </c>
      <c r="X361" s="9">
        <v>249.80100755667507</v>
      </c>
      <c r="Y361" s="16">
        <v>9.7123253326856562E-2</v>
      </c>
      <c r="Z361" s="11">
        <f>IF(Y361&lt;4%,1,0)</f>
        <v>0</v>
      </c>
      <c r="AA361" s="11">
        <f>IF(Y361&gt;5%,0,1)</f>
        <v>0</v>
      </c>
      <c r="AB361" s="17">
        <v>5.61</v>
      </c>
      <c r="AC361" s="18">
        <v>84.008297684354432</v>
      </c>
      <c r="AD361" s="11">
        <f>IF(AC361&gt;120,2,IF(AC361&gt;100,1,0))</f>
        <v>0</v>
      </c>
      <c r="AE361" s="9">
        <v>24035.564164659958</v>
      </c>
      <c r="AF361" s="9">
        <v>99.873935424837626</v>
      </c>
      <c r="AG361" s="9">
        <v>4039.2000000000003</v>
      </c>
      <c r="AH361" s="9">
        <v>82.171999692462066</v>
      </c>
      <c r="AI361" s="18">
        <v>82.275720229631332</v>
      </c>
      <c r="AJ361" s="11">
        <f>IF(AI361&gt;120,2,IF(AI361&lt;100,0,1))</f>
        <v>0</v>
      </c>
    </row>
    <row r="362" spans="1:36" ht="18" x14ac:dyDescent="0.25">
      <c r="A362" s="19" t="s">
        <v>583</v>
      </c>
      <c r="B362" s="19" t="s">
        <v>584</v>
      </c>
      <c r="C362" s="9">
        <v>4550</v>
      </c>
      <c r="D362" s="9">
        <v>4424</v>
      </c>
      <c r="E362" s="10">
        <v>-126</v>
      </c>
      <c r="F362" s="11">
        <f>IF(E362&gt;0,1,0)</f>
        <v>0</v>
      </c>
      <c r="G362" s="9">
        <v>4500</v>
      </c>
      <c r="H362" s="9">
        <v>3550</v>
      </c>
      <c r="I362" s="53">
        <f>IF(H362&gt;G362,1,0)</f>
        <v>0</v>
      </c>
      <c r="J362" s="9">
        <v>2426.0604041749943</v>
      </c>
      <c r="K362" s="9">
        <v>2358.8771929824561</v>
      </c>
      <c r="L362" s="12">
        <v>-67.183211192538238</v>
      </c>
      <c r="M362" s="9">
        <v>3424</v>
      </c>
      <c r="N362" s="9">
        <v>3434</v>
      </c>
      <c r="O362" s="9">
        <v>10</v>
      </c>
      <c r="P362" s="13" t="s">
        <v>40</v>
      </c>
      <c r="Q362" s="11">
        <f>IF(AND(L362&gt;=0,O362&gt;=0,L362&gt;O362),1,IF(AND(L362&gt;=0,O362&lt;=0),1,IF(AND(L362&lt;0,O362&lt;0,L362&gt;O362),1,0)))</f>
        <v>0</v>
      </c>
      <c r="R362" s="9">
        <v>444</v>
      </c>
      <c r="S362" s="14">
        <v>0.15326199516741457</v>
      </c>
      <c r="T362" s="15">
        <v>4503</v>
      </c>
      <c r="U362" s="9">
        <v>-73.581612258494332</v>
      </c>
      <c r="V362" s="9">
        <v>5</v>
      </c>
      <c r="W362" s="9">
        <v>0</v>
      </c>
      <c r="X362" s="9">
        <v>522.58161225849437</v>
      </c>
      <c r="Y362" s="16">
        <v>0.18007636535440882</v>
      </c>
      <c r="Z362" s="11">
        <f>IF(Y362&lt;4%,1,0)</f>
        <v>0</v>
      </c>
      <c r="AA362" s="11">
        <f>IF(Y362&gt;5%,0,1)</f>
        <v>0</v>
      </c>
      <c r="AB362" s="17">
        <v>5.51</v>
      </c>
      <c r="AC362" s="18">
        <v>82.510823572333862</v>
      </c>
      <c r="AD362" s="11">
        <f>IF(AC362&gt;120,2,IF(AC362&gt;100,1,0))</f>
        <v>0</v>
      </c>
      <c r="AE362" s="9">
        <v>23512.10181594019</v>
      </c>
      <c r="AF362" s="9">
        <v>97.69881507171354</v>
      </c>
      <c r="AG362" s="9">
        <v>4496.16</v>
      </c>
      <c r="AH362" s="9">
        <v>91.468225920296149</v>
      </c>
      <c r="AI362" s="18">
        <v>93.622656378335833</v>
      </c>
      <c r="AJ362" s="11">
        <f>IF(AI362&gt;120,2,IF(AI362&lt;100,0,1))</f>
        <v>0</v>
      </c>
    </row>
    <row r="363" spans="1:36" ht="18" x14ac:dyDescent="0.25">
      <c r="A363" s="19" t="s">
        <v>585</v>
      </c>
      <c r="B363" s="19" t="s">
        <v>586</v>
      </c>
      <c r="C363" s="9">
        <v>2318</v>
      </c>
      <c r="D363" s="9">
        <v>2284</v>
      </c>
      <c r="E363" s="10">
        <v>-34</v>
      </c>
      <c r="F363" s="11">
        <f>IF(E363&gt;0,1,0)</f>
        <v>0</v>
      </c>
      <c r="G363" s="9">
        <v>2320</v>
      </c>
      <c r="H363" s="9">
        <v>1990</v>
      </c>
      <c r="I363" s="53">
        <f>IF(H363&gt;G363,1,0)</f>
        <v>0</v>
      </c>
      <c r="J363" s="9">
        <v>1097.7833999112295</v>
      </c>
      <c r="K363" s="9">
        <v>1081.6813138038171</v>
      </c>
      <c r="L363" s="12">
        <v>-16.102086107412333</v>
      </c>
      <c r="M363" s="9">
        <v>1280</v>
      </c>
      <c r="N363" s="9">
        <v>1285</v>
      </c>
      <c r="O363" s="9">
        <v>5</v>
      </c>
      <c r="P363" s="13" t="s">
        <v>40</v>
      </c>
      <c r="Q363" s="11">
        <f>IF(AND(L363&gt;=0,O363&gt;=0,L363&gt;O363),1,IF(AND(L363&gt;=0,O363&lt;=0),1,IF(AND(L363&lt;0,O363&lt;0,L363&gt;O363),1,0)))</f>
        <v>0</v>
      </c>
      <c r="R363" s="9">
        <v>131</v>
      </c>
      <c r="S363" s="14">
        <v>0.10339384372533544</v>
      </c>
      <c r="T363" s="15">
        <v>2253</v>
      </c>
      <c r="U363" s="9">
        <v>-9.4718153573013772</v>
      </c>
      <c r="V363" s="9">
        <v>1</v>
      </c>
      <c r="W363" s="9">
        <v>0</v>
      </c>
      <c r="X363" s="9">
        <v>141.47181535730138</v>
      </c>
      <c r="Y363" s="16">
        <v>0.11157083230071087</v>
      </c>
      <c r="Z363" s="11">
        <f>IF(Y363&lt;4%,1,0)</f>
        <v>0</v>
      </c>
      <c r="AA363" s="11">
        <f>IF(Y363&gt;5%,0,1)</f>
        <v>0</v>
      </c>
      <c r="AB363" s="17">
        <v>5.0549999999999997</v>
      </c>
      <c r="AC363" s="18">
        <v>75.697316362640223</v>
      </c>
      <c r="AD363" s="11">
        <f>IF(AC363&gt;120,2,IF(AC363&gt;100,1,0))</f>
        <v>0</v>
      </c>
      <c r="AE363" s="9">
        <v>23640.657245912156</v>
      </c>
      <c r="AF363" s="9">
        <v>98.232995864124902</v>
      </c>
      <c r="AG363" s="9">
        <v>3639.5999999999995</v>
      </c>
      <c r="AH363" s="9">
        <v>74.042684214865531</v>
      </c>
      <c r="AI363" s="18">
        <v>75.374555732048307</v>
      </c>
      <c r="AJ363" s="11">
        <f>IF(AI363&gt;120,2,IF(AI363&lt;100,0,1))</f>
        <v>0</v>
      </c>
    </row>
    <row r="364" spans="1:36" ht="18" x14ac:dyDescent="0.25">
      <c r="A364" s="19" t="s">
        <v>591</v>
      </c>
      <c r="B364" s="19" t="s">
        <v>592</v>
      </c>
      <c r="C364" s="9">
        <v>1244</v>
      </c>
      <c r="D364" s="9">
        <v>1229</v>
      </c>
      <c r="E364" s="10">
        <v>-15</v>
      </c>
      <c r="F364" s="11">
        <f>IF(E364&gt;0,1,0)</f>
        <v>0</v>
      </c>
      <c r="G364" s="9">
        <v>1210</v>
      </c>
      <c r="H364" s="9">
        <v>980</v>
      </c>
      <c r="I364" s="53">
        <f>IF(H364&gt;G364,1,0)</f>
        <v>0</v>
      </c>
      <c r="J364" s="9">
        <v>568.97704918032787</v>
      </c>
      <c r="K364" s="9">
        <v>562.11639344262301</v>
      </c>
      <c r="L364" s="12">
        <v>-6.8606557377048603</v>
      </c>
      <c r="M364" s="9">
        <v>644</v>
      </c>
      <c r="N364" s="9">
        <v>647</v>
      </c>
      <c r="O364" s="9">
        <v>3</v>
      </c>
      <c r="P364" s="13" t="s">
        <v>40</v>
      </c>
      <c r="Q364" s="11">
        <f>IF(AND(L364&gt;=0,O364&gt;=0,L364&gt;O364),1,IF(AND(L364&gt;=0,O364&lt;=0),1,IF(AND(L364&lt;0,O364&lt;0,L364&gt;O364),1,0)))</f>
        <v>0</v>
      </c>
      <c r="R364" s="9">
        <v>94</v>
      </c>
      <c r="S364" s="14">
        <v>0.1394658753709199</v>
      </c>
      <c r="T364" s="15">
        <v>1220</v>
      </c>
      <c r="U364" s="9">
        <v>-3.6590163934426232</v>
      </c>
      <c r="V364" s="9">
        <v>1</v>
      </c>
      <c r="W364" s="9">
        <v>0</v>
      </c>
      <c r="X364" s="9">
        <v>98.659016393442627</v>
      </c>
      <c r="Y364" s="16">
        <v>0.14616150576806314</v>
      </c>
      <c r="Z364" s="11">
        <f>IF(Y364&lt;4%,1,0)</f>
        <v>0</v>
      </c>
      <c r="AA364" s="11">
        <f>IF(Y364&gt;5%,0,1)</f>
        <v>0</v>
      </c>
      <c r="AB364" s="17">
        <v>5.5</v>
      </c>
      <c r="AC364" s="18">
        <v>82.361076161131791</v>
      </c>
      <c r="AD364" s="11">
        <f>IF(AC364&gt;120,2,IF(AC364&gt;100,1,0))</f>
        <v>0</v>
      </c>
      <c r="AE364" s="9">
        <v>21267.498757850841</v>
      </c>
      <c r="AF364" s="9">
        <v>88.371913512746943</v>
      </c>
      <c r="AG364" s="9">
        <v>3993</v>
      </c>
      <c r="AH364" s="9">
        <v>81.232123878986172</v>
      </c>
      <c r="AI364" s="18">
        <v>91.920747950387067</v>
      </c>
      <c r="AJ364" s="11">
        <f>IF(AI364&gt;120,2,IF(AI364&lt;100,0,1))</f>
        <v>0</v>
      </c>
    </row>
    <row r="365" spans="1:36" ht="18" x14ac:dyDescent="0.25">
      <c r="A365" s="19" t="s">
        <v>593</v>
      </c>
      <c r="B365" s="19" t="s">
        <v>594</v>
      </c>
      <c r="C365" s="9">
        <v>4915</v>
      </c>
      <c r="D365" s="9">
        <v>4789</v>
      </c>
      <c r="E365" s="10">
        <v>-126</v>
      </c>
      <c r="F365" s="11">
        <f>IF(E365&gt;0,1,0)</f>
        <v>0</v>
      </c>
      <c r="G365" s="9">
        <v>4810</v>
      </c>
      <c r="H365" s="9">
        <v>4150</v>
      </c>
      <c r="I365" s="53">
        <f>IF(H365&gt;G365,1,0)</f>
        <v>0</v>
      </c>
      <c r="J365" s="9">
        <v>2299.7268282312925</v>
      </c>
      <c r="K365" s="9">
        <v>2240.7714710884356</v>
      </c>
      <c r="L365" s="12">
        <v>-58.955357142856883</v>
      </c>
      <c r="M365" s="9">
        <v>2742</v>
      </c>
      <c r="N365" s="9">
        <v>2753</v>
      </c>
      <c r="O365" s="9">
        <v>11</v>
      </c>
      <c r="P365" s="13" t="s">
        <v>40</v>
      </c>
      <c r="Q365" s="11">
        <f>IF(AND(L365&gt;=0,O365&gt;=0,L365&gt;O365),1,IF(AND(L365&gt;=0,O365&lt;=0),1,IF(AND(L365&lt;0,O365&lt;0,L365&gt;O365),1,0)))</f>
        <v>0</v>
      </c>
      <c r="R365" s="9">
        <v>252</v>
      </c>
      <c r="S365" s="14">
        <v>9.6848578016910075E-2</v>
      </c>
      <c r="T365" s="15">
        <v>4704</v>
      </c>
      <c r="U365" s="9">
        <v>-42.110969387755105</v>
      </c>
      <c r="V365" s="9">
        <v>5</v>
      </c>
      <c r="W365" s="9">
        <v>0</v>
      </c>
      <c r="X365" s="9">
        <v>299.11096938775512</v>
      </c>
      <c r="Y365" s="16">
        <v>0.11473378189020143</v>
      </c>
      <c r="Z365" s="11">
        <f>IF(Y365&lt;4%,1,0)</f>
        <v>0</v>
      </c>
      <c r="AA365" s="11">
        <f>IF(Y365&gt;5%,0,1)</f>
        <v>0</v>
      </c>
      <c r="AB365" s="17">
        <v>5.7850000000000001</v>
      </c>
      <c r="AC365" s="18">
        <v>86.628877380390463</v>
      </c>
      <c r="AD365" s="11">
        <f>IF(AC365&gt;120,2,IF(AC365&gt;100,1,0))</f>
        <v>0</v>
      </c>
      <c r="AE365" s="9">
        <v>23669.47917589602</v>
      </c>
      <c r="AF365" s="9">
        <v>98.352758377470025</v>
      </c>
      <c r="AG365" s="9">
        <v>4651.1400000000003</v>
      </c>
      <c r="AH365" s="9">
        <v>94.621082058228851</v>
      </c>
      <c r="AI365" s="18">
        <v>96.205824441731153</v>
      </c>
      <c r="AJ365" s="11">
        <f>IF(AI365&gt;120,2,IF(AI365&lt;100,0,1))</f>
        <v>0</v>
      </c>
    </row>
    <row r="366" spans="1:36" ht="18" x14ac:dyDescent="0.25">
      <c r="A366" s="19" t="s">
        <v>595</v>
      </c>
      <c r="B366" s="19" t="s">
        <v>596</v>
      </c>
      <c r="C366" s="9">
        <v>2512</v>
      </c>
      <c r="D366" s="9">
        <v>2476</v>
      </c>
      <c r="E366" s="10">
        <v>-36</v>
      </c>
      <c r="F366" s="11">
        <f>IF(E366&gt;0,1,0)</f>
        <v>0</v>
      </c>
      <c r="G366" s="9">
        <v>2480</v>
      </c>
      <c r="H366" s="9">
        <v>2220</v>
      </c>
      <c r="I366" s="53">
        <f>IF(H366&gt;G366,1,0)</f>
        <v>0</v>
      </c>
      <c r="J366" s="9">
        <v>1215.6486376575842</v>
      </c>
      <c r="K366" s="9">
        <v>1198.2269215128099</v>
      </c>
      <c r="L366" s="12">
        <v>-17.421716144774336</v>
      </c>
      <c r="M366" s="9">
        <v>1514</v>
      </c>
      <c r="N366" s="9">
        <v>1520</v>
      </c>
      <c r="O366" s="9">
        <v>6</v>
      </c>
      <c r="P366" s="13" t="s">
        <v>40</v>
      </c>
      <c r="Q366" s="11">
        <f>IF(AND(L366&gt;=0,O366&gt;=0,L366&gt;O366),1,IF(AND(L366&gt;=0,O366&lt;=0),1,IF(AND(L366&lt;0,O366&lt;0,L366&gt;O366),1,0)))</f>
        <v>0</v>
      </c>
      <c r="R366" s="9">
        <v>136</v>
      </c>
      <c r="S366" s="14">
        <v>0.10022107590272661</v>
      </c>
      <c r="T366" s="15">
        <v>2459</v>
      </c>
      <c r="U366" s="9">
        <v>-25.648637657584381</v>
      </c>
      <c r="V366" s="9">
        <v>2</v>
      </c>
      <c r="W366" s="9">
        <v>0</v>
      </c>
      <c r="X366" s="9">
        <v>163.64863765758437</v>
      </c>
      <c r="Y366" s="16">
        <v>0.12041842358909814</v>
      </c>
      <c r="Z366" s="11">
        <f>IF(Y366&lt;4%,1,0)</f>
        <v>0</v>
      </c>
      <c r="AA366" s="11">
        <f>IF(Y366&gt;5%,0,1)</f>
        <v>0</v>
      </c>
      <c r="AB366" s="17">
        <v>5.5</v>
      </c>
      <c r="AC366" s="18">
        <v>82.361076161131791</v>
      </c>
      <c r="AD366" s="11">
        <f>IF(AC366&gt;120,2,IF(AC366&gt;100,1,0))</f>
        <v>0</v>
      </c>
      <c r="AE366" s="9">
        <v>22797.433473512443</v>
      </c>
      <c r="AF366" s="9">
        <v>94.729184760861443</v>
      </c>
      <c r="AG366" s="9">
        <v>3993</v>
      </c>
      <c r="AH366" s="9">
        <v>81.232123878986172</v>
      </c>
      <c r="AI366" s="18">
        <v>85.751950767920306</v>
      </c>
      <c r="AJ366" s="11">
        <f>IF(AI366&gt;120,2,IF(AI366&lt;100,0,1))</f>
        <v>0</v>
      </c>
    </row>
    <row r="367" spans="1:36" ht="18" x14ac:dyDescent="0.25">
      <c r="A367" s="19" t="s">
        <v>597</v>
      </c>
      <c r="B367" s="19" t="s">
        <v>598</v>
      </c>
      <c r="C367" s="9">
        <v>1573</v>
      </c>
      <c r="D367" s="9">
        <v>1534</v>
      </c>
      <c r="E367" s="10">
        <v>-39</v>
      </c>
      <c r="F367" s="11">
        <f>IF(E367&gt;0,1,0)</f>
        <v>0</v>
      </c>
      <c r="G367" s="9">
        <v>1520</v>
      </c>
      <c r="H367" s="9">
        <v>1300</v>
      </c>
      <c r="I367" s="53">
        <f>IF(H367&gt;G367,1,0)</f>
        <v>0</v>
      </c>
      <c r="J367" s="9">
        <v>718.99804941482444</v>
      </c>
      <c r="K367" s="9">
        <v>701.1716514954486</v>
      </c>
      <c r="L367" s="12">
        <v>-17.826397919375836</v>
      </c>
      <c r="M367" s="9">
        <v>800</v>
      </c>
      <c r="N367" s="9">
        <v>805</v>
      </c>
      <c r="O367" s="9">
        <v>5</v>
      </c>
      <c r="P367" s="13" t="s">
        <v>40</v>
      </c>
      <c r="Q367" s="11">
        <f>IF(AND(L367&gt;=0,O367&gt;=0,L367&gt;O367),1,IF(AND(L367&gt;=0,O367&lt;=0),1,IF(AND(L367&lt;0,O367&lt;0,L367&gt;O367),1,0)))</f>
        <v>0</v>
      </c>
      <c r="R367" s="9">
        <v>34</v>
      </c>
      <c r="S367" s="14">
        <v>4.5212765957446811E-2</v>
      </c>
      <c r="T367" s="15">
        <v>1538</v>
      </c>
      <c r="U367" s="9">
        <v>-5.9421326397919376</v>
      </c>
      <c r="V367" s="9">
        <v>1</v>
      </c>
      <c r="W367" s="9">
        <v>0</v>
      </c>
      <c r="X367" s="9">
        <v>40.942132639791936</v>
      </c>
      <c r="Y367" s="16">
        <v>5.4372022097997262E-2</v>
      </c>
      <c r="Z367" s="11">
        <f>IF(Y367&lt;4%,1,0)</f>
        <v>0</v>
      </c>
      <c r="AA367" s="11">
        <f>IF(Y367&gt;5%,0,1)</f>
        <v>0</v>
      </c>
      <c r="AB367" s="17">
        <v>5.31</v>
      </c>
      <c r="AC367" s="18">
        <v>79.515875348292695</v>
      </c>
      <c r="AD367" s="11">
        <f>IF(AC367&gt;120,2,IF(AC367&gt;100,1,0))</f>
        <v>0</v>
      </c>
      <c r="AE367" s="9">
        <v>21818.03250072142</v>
      </c>
      <c r="AF367" s="9">
        <v>90.659522453730091</v>
      </c>
      <c r="AG367" s="9">
        <v>3823.2</v>
      </c>
      <c r="AH367" s="9">
        <v>77.777775109977441</v>
      </c>
      <c r="AI367" s="18">
        <v>85.791070816276232</v>
      </c>
      <c r="AJ367" s="11">
        <f>IF(AI367&gt;120,2,IF(AI367&lt;100,0,1))</f>
        <v>0</v>
      </c>
    </row>
    <row r="368" spans="1:36" ht="18" x14ac:dyDescent="0.25">
      <c r="A368" s="19" t="s">
        <v>599</v>
      </c>
      <c r="B368" s="19" t="s">
        <v>600</v>
      </c>
      <c r="C368" s="9">
        <v>4405</v>
      </c>
      <c r="D368" s="9">
        <v>4292</v>
      </c>
      <c r="E368" s="10">
        <v>-113</v>
      </c>
      <c r="F368" s="11">
        <f>IF(E368&gt;0,1,0)</f>
        <v>0</v>
      </c>
      <c r="G368" s="9">
        <v>4320</v>
      </c>
      <c r="H368" s="9">
        <v>3560</v>
      </c>
      <c r="I368" s="53">
        <f>IF(H368&gt;G368,1,0)</f>
        <v>0</v>
      </c>
      <c r="J368" s="9">
        <v>2140.658747300216</v>
      </c>
      <c r="K368" s="9">
        <v>2085.745140388769</v>
      </c>
      <c r="L368" s="12">
        <v>-54.913606911447005</v>
      </c>
      <c r="M368" s="9">
        <v>2632</v>
      </c>
      <c r="N368" s="9">
        <v>2646</v>
      </c>
      <c r="O368" s="9">
        <v>14</v>
      </c>
      <c r="P368" s="13" t="s">
        <v>40</v>
      </c>
      <c r="Q368" s="11">
        <f>IF(AND(L368&gt;=0,O368&gt;=0,L368&gt;O368),1,IF(AND(L368&gt;=0,O368&lt;=0),1,IF(AND(L368&lt;0,O368&lt;0,L368&gt;O368),1,0)))</f>
        <v>0</v>
      </c>
      <c r="R368" s="9">
        <v>235</v>
      </c>
      <c r="S368" s="14">
        <v>0.10021321961620469</v>
      </c>
      <c r="T368" s="15">
        <v>4167</v>
      </c>
      <c r="U368" s="9">
        <v>-51.511879049676025</v>
      </c>
      <c r="V368" s="9">
        <v>4</v>
      </c>
      <c r="W368" s="9">
        <v>0</v>
      </c>
      <c r="X368" s="9">
        <v>290.51187904967605</v>
      </c>
      <c r="Y368" s="16">
        <v>0.12367470372485145</v>
      </c>
      <c r="Z368" s="11">
        <f>IF(Y368&lt;4%,1,0)</f>
        <v>0</v>
      </c>
      <c r="AA368" s="11">
        <f>IF(Y368&gt;5%,0,1)</f>
        <v>0</v>
      </c>
      <c r="AB368" s="17">
        <v>5.6150000000000002</v>
      </c>
      <c r="AC368" s="18">
        <v>84.083171389955467</v>
      </c>
      <c r="AD368" s="11">
        <f>IF(AC368&gt;120,2,IF(AC368&gt;100,1,0))</f>
        <v>0</v>
      </c>
      <c r="AE368" s="9">
        <v>23597.800549023366</v>
      </c>
      <c r="AF368" s="9">
        <v>98.054915293672295</v>
      </c>
      <c r="AG368" s="9">
        <v>4177.5599999999995</v>
      </c>
      <c r="AH368" s="9">
        <v>84.98674466113134</v>
      </c>
      <c r="AI368" s="18">
        <v>86.672600151249867</v>
      </c>
      <c r="AJ368" s="11">
        <f>IF(AI368&gt;120,2,IF(AI368&lt;100,0,1))</f>
        <v>0</v>
      </c>
    </row>
    <row r="369" spans="1:36" ht="18" x14ac:dyDescent="0.25">
      <c r="A369" s="19" t="s">
        <v>603</v>
      </c>
      <c r="B369" s="19" t="s">
        <v>604</v>
      </c>
      <c r="C369" s="9">
        <v>1469</v>
      </c>
      <c r="D369" s="9">
        <v>1463</v>
      </c>
      <c r="E369" s="10">
        <v>-6</v>
      </c>
      <c r="F369" s="11">
        <f>IF(E369&gt;0,1,0)</f>
        <v>0</v>
      </c>
      <c r="G369" s="9">
        <v>1470</v>
      </c>
      <c r="H369" s="9">
        <v>1260</v>
      </c>
      <c r="I369" s="53">
        <f>IF(H369&gt;G369,1,0)</f>
        <v>0</v>
      </c>
      <c r="J369" s="9">
        <v>724.43835616438355</v>
      </c>
      <c r="K369" s="9">
        <v>721.47945205479459</v>
      </c>
      <c r="L369" s="12">
        <v>-2.958904109588957</v>
      </c>
      <c r="M369" s="9">
        <v>840</v>
      </c>
      <c r="N369" s="9">
        <v>851</v>
      </c>
      <c r="O369" s="9">
        <v>11</v>
      </c>
      <c r="P369" s="13" t="s">
        <v>40</v>
      </c>
      <c r="Q369" s="11">
        <f>IF(AND(L369&gt;=0,O369&gt;=0,L369&gt;O369),1,IF(AND(L369&gt;=0,O369&lt;=0),1,IF(AND(L369&lt;0,O369&lt;0,L369&gt;O369),1,0)))</f>
        <v>0</v>
      </c>
      <c r="R369" s="9">
        <v>45</v>
      </c>
      <c r="S369" s="14">
        <v>5.8290155440414507E-2</v>
      </c>
      <c r="T369" s="15">
        <v>1460</v>
      </c>
      <c r="U369" s="9">
        <v>-6.4109589041095898</v>
      </c>
      <c r="V369" s="9">
        <v>4</v>
      </c>
      <c r="W369" s="9">
        <v>0</v>
      </c>
      <c r="X369" s="9">
        <v>55.410958904109592</v>
      </c>
      <c r="Y369" s="16">
        <v>7.1405874876429881E-2</v>
      </c>
      <c r="Z369" s="11">
        <f>IF(Y369&lt;4%,1,0)</f>
        <v>0</v>
      </c>
      <c r="AA369" s="11">
        <f>IF(Y369&gt;5%,0,1)</f>
        <v>0</v>
      </c>
      <c r="AB369" s="17">
        <v>5.31</v>
      </c>
      <c r="AC369" s="18">
        <v>79.515875348292695</v>
      </c>
      <c r="AD369" s="11">
        <f>IF(AC369&gt;120,2,IF(AC369&gt;100,1,0))</f>
        <v>0</v>
      </c>
      <c r="AE369" s="9">
        <v>23268.725372711378</v>
      </c>
      <c r="AF369" s="9">
        <v>96.687523511904843</v>
      </c>
      <c r="AG369" s="9">
        <v>3823.2</v>
      </c>
      <c r="AH369" s="9">
        <v>77.777775109977441</v>
      </c>
      <c r="AI369" s="18">
        <v>80.442411062892617</v>
      </c>
      <c r="AJ369" s="11">
        <f>IF(AI369&gt;120,2,IF(AI369&lt;100,0,1))</f>
        <v>0</v>
      </c>
    </row>
    <row r="370" spans="1:36" ht="18" x14ac:dyDescent="0.25">
      <c r="A370" s="19" t="s">
        <v>605</v>
      </c>
      <c r="B370" s="19" t="s">
        <v>606</v>
      </c>
      <c r="C370" s="9">
        <v>1083</v>
      </c>
      <c r="D370" s="9">
        <v>1049</v>
      </c>
      <c r="E370" s="10">
        <v>-34</v>
      </c>
      <c r="F370" s="11">
        <f>IF(E370&gt;0,1,0)</f>
        <v>0</v>
      </c>
      <c r="G370" s="9">
        <v>1080</v>
      </c>
      <c r="H370" s="9">
        <v>940</v>
      </c>
      <c r="I370" s="53">
        <f>IF(H370&gt;G370,1,0)</f>
        <v>0</v>
      </c>
      <c r="J370" s="9">
        <v>491.53867660764212</v>
      </c>
      <c r="K370" s="9">
        <v>476.1071761416589</v>
      </c>
      <c r="L370" s="12">
        <v>-15.43150046598322</v>
      </c>
      <c r="M370" s="9">
        <v>625</v>
      </c>
      <c r="N370" s="9">
        <v>626</v>
      </c>
      <c r="O370" s="9">
        <v>1</v>
      </c>
      <c r="P370" s="13" t="s">
        <v>40</v>
      </c>
      <c r="Q370" s="11">
        <f>IF(AND(L370&gt;=0,O370&gt;=0,L370&gt;O370),1,IF(AND(L370&gt;=0,O370&lt;=0),1,IF(AND(L370&lt;0,O370&lt;0,L370&gt;O370),1,0)))</f>
        <v>0</v>
      </c>
      <c r="R370" s="9">
        <v>43</v>
      </c>
      <c r="S370" s="14">
        <v>8.0979284369114876E-2</v>
      </c>
      <c r="T370" s="15">
        <v>1073</v>
      </c>
      <c r="U370" s="9">
        <v>-10.892823858341099</v>
      </c>
      <c r="V370" s="9">
        <v>0</v>
      </c>
      <c r="W370" s="9">
        <v>0</v>
      </c>
      <c r="X370" s="9">
        <v>53.892823858341103</v>
      </c>
      <c r="Y370" s="16">
        <v>0.10149307694602844</v>
      </c>
      <c r="Z370" s="11">
        <f>IF(Y370&lt;4%,1,0)</f>
        <v>0</v>
      </c>
      <c r="AA370" s="11">
        <f>IF(Y370&gt;5%,0,1)</f>
        <v>0</v>
      </c>
      <c r="AB370" s="17">
        <v>5.0549999999999997</v>
      </c>
      <c r="AC370" s="18">
        <v>75.697316362640223</v>
      </c>
      <c r="AD370" s="11">
        <f>IF(AC370&gt;120,2,IF(AC370&gt;100,1,0))</f>
        <v>0</v>
      </c>
      <c r="AE370" s="9">
        <v>20195.663749264138</v>
      </c>
      <c r="AF370" s="9">
        <v>83.918164072945373</v>
      </c>
      <c r="AG370" s="9">
        <v>3639.5999999999995</v>
      </c>
      <c r="AH370" s="9">
        <v>74.042684214865531</v>
      </c>
      <c r="AI370" s="18">
        <v>88.232011546992808</v>
      </c>
      <c r="AJ370" s="11">
        <f>IF(AI370&gt;120,2,IF(AI370&lt;100,0,1))</f>
        <v>0</v>
      </c>
    </row>
    <row r="371" spans="1:36" ht="18" x14ac:dyDescent="0.25">
      <c r="A371" s="19" t="s">
        <v>611</v>
      </c>
      <c r="B371" s="19" t="s">
        <v>612</v>
      </c>
      <c r="C371" s="9">
        <v>831</v>
      </c>
      <c r="D371" s="9">
        <v>709</v>
      </c>
      <c r="E371" s="10">
        <v>-122</v>
      </c>
      <c r="F371" s="11">
        <f>IF(E371&gt;0,1,0)</f>
        <v>0</v>
      </c>
      <c r="G371" s="9">
        <v>790</v>
      </c>
      <c r="H371" s="9">
        <v>620</v>
      </c>
      <c r="I371" s="53">
        <f>IF(H371&gt;G371,1,0)</f>
        <v>0</v>
      </c>
      <c r="J371" s="9">
        <v>360.92847854356307</v>
      </c>
      <c r="K371" s="9">
        <v>307.9401820546164</v>
      </c>
      <c r="L371" s="12">
        <v>-52.988296488946673</v>
      </c>
      <c r="M371" s="9">
        <v>469</v>
      </c>
      <c r="N371" s="9">
        <v>484</v>
      </c>
      <c r="O371" s="9">
        <v>15</v>
      </c>
      <c r="P371" s="13" t="s">
        <v>40</v>
      </c>
      <c r="Q371" s="11">
        <f>IF(AND(L371&gt;=0,O371&gt;=0,L371&gt;O371),1,IF(AND(L371&gt;=0,O371&lt;=0),1,IF(AND(L371&lt;0,O371&lt;0,L371&gt;O371),1,0)))</f>
        <v>0</v>
      </c>
      <c r="R371" s="9">
        <v>40</v>
      </c>
      <c r="S371" s="14">
        <v>0.10416666666666667</v>
      </c>
      <c r="T371" s="15">
        <v>769</v>
      </c>
      <c r="U371" s="9">
        <v>-32.140442132639791</v>
      </c>
      <c r="V371" s="9">
        <v>9</v>
      </c>
      <c r="W371" s="9">
        <v>0</v>
      </c>
      <c r="X371" s="9">
        <v>81.140442132639791</v>
      </c>
      <c r="Y371" s="16">
        <v>0.20646422934513942</v>
      </c>
      <c r="Z371" s="11">
        <f>IF(Y371&lt;4%,1,0)</f>
        <v>0</v>
      </c>
      <c r="AA371" s="11">
        <f>IF(Y371&gt;5%,0,1)</f>
        <v>0</v>
      </c>
      <c r="AB371" s="17">
        <v>5.5</v>
      </c>
      <c r="AC371" s="18">
        <v>82.361076161131791</v>
      </c>
      <c r="AD371" s="11">
        <f>IF(AC371&gt;120,2,IF(AC371&gt;100,1,0))</f>
        <v>0</v>
      </c>
      <c r="AE371" s="9">
        <v>19923.956732315895</v>
      </c>
      <c r="AF371" s="9">
        <v>82.789151711127658</v>
      </c>
      <c r="AG371" s="9">
        <v>3993</v>
      </c>
      <c r="AH371" s="9">
        <v>81.232123878986172</v>
      </c>
      <c r="AI371" s="18">
        <v>98.11928519623639</v>
      </c>
      <c r="AJ371" s="11">
        <f>IF(AI371&gt;120,2,IF(AI371&lt;100,0,1))</f>
        <v>0</v>
      </c>
    </row>
    <row r="372" spans="1:36" ht="18" x14ac:dyDescent="0.25">
      <c r="A372" s="19" t="s">
        <v>613</v>
      </c>
      <c r="B372" s="19" t="s">
        <v>614</v>
      </c>
      <c r="C372" s="9">
        <v>1645</v>
      </c>
      <c r="D372" s="9">
        <v>1639</v>
      </c>
      <c r="E372" s="10">
        <v>-6</v>
      </c>
      <c r="F372" s="11">
        <f>IF(E372&gt;0,1,0)</f>
        <v>0</v>
      </c>
      <c r="G372" s="9">
        <v>1640</v>
      </c>
      <c r="H372" s="9">
        <v>1360</v>
      </c>
      <c r="I372" s="53">
        <f>IF(H372&gt;G372,1,0)</f>
        <v>0</v>
      </c>
      <c r="J372" s="9">
        <v>733.52764423076928</v>
      </c>
      <c r="K372" s="9">
        <v>730.85216346153845</v>
      </c>
      <c r="L372" s="12">
        <v>-2.6754807692308304</v>
      </c>
      <c r="M372" s="9">
        <v>854</v>
      </c>
      <c r="N372" s="9">
        <v>862</v>
      </c>
      <c r="O372" s="9">
        <v>8</v>
      </c>
      <c r="P372" s="13" t="s">
        <v>40</v>
      </c>
      <c r="Q372" s="11">
        <f>IF(AND(L372&gt;=0,O372&gt;=0,L372&gt;O372),1,IF(AND(L372&gt;=0,O372&lt;=0),1,IF(AND(L372&lt;0,O372&lt;0,L372&gt;O372),1,0)))</f>
        <v>0</v>
      </c>
      <c r="R372" s="9">
        <v>60</v>
      </c>
      <c r="S372" s="14">
        <v>7.3982737361282372E-2</v>
      </c>
      <c r="T372" s="15">
        <v>1664</v>
      </c>
      <c r="U372" s="9">
        <v>-16.052884615384617</v>
      </c>
      <c r="V372" s="9">
        <v>0</v>
      </c>
      <c r="W372" s="9">
        <v>0</v>
      </c>
      <c r="X372" s="9">
        <v>76.052884615384613</v>
      </c>
      <c r="Y372" s="16">
        <v>9.3776676467798539E-2</v>
      </c>
      <c r="Z372" s="11">
        <f>IF(Y372&lt;4%,1,0)</f>
        <v>0</v>
      </c>
      <c r="AA372" s="11">
        <f>IF(Y372&gt;5%,0,1)</f>
        <v>0</v>
      </c>
      <c r="AB372" s="17">
        <v>5.31</v>
      </c>
      <c r="AC372" s="18">
        <v>79.515875348292695</v>
      </c>
      <c r="AD372" s="11">
        <f>IF(AC372&gt;120,2,IF(AC372&gt;100,1,0))</f>
        <v>0</v>
      </c>
      <c r="AE372" s="9">
        <v>20418.128236837721</v>
      </c>
      <c r="AF372" s="9">
        <v>84.842561092047262</v>
      </c>
      <c r="AG372" s="9">
        <v>3823.2</v>
      </c>
      <c r="AH372" s="9">
        <v>77.777775109977441</v>
      </c>
      <c r="AI372" s="18">
        <v>91.67306374166958</v>
      </c>
      <c r="AJ372" s="11">
        <f>IF(AI372&gt;120,2,IF(AI372&lt;100,0,1))</f>
        <v>0</v>
      </c>
    </row>
    <row r="373" spans="1:36" ht="18" x14ac:dyDescent="0.25">
      <c r="A373" s="19" t="s">
        <v>615</v>
      </c>
      <c r="B373" s="19" t="s">
        <v>616</v>
      </c>
      <c r="C373" s="9">
        <v>2405</v>
      </c>
      <c r="D373" s="9">
        <v>2365</v>
      </c>
      <c r="E373" s="10">
        <v>-40</v>
      </c>
      <c r="F373" s="11">
        <f>IF(E373&gt;0,1,0)</f>
        <v>0</v>
      </c>
      <c r="G373" s="9">
        <v>2380</v>
      </c>
      <c r="H373" s="9">
        <v>2170</v>
      </c>
      <c r="I373" s="53">
        <f>IF(H373&gt;G373,1,0)</f>
        <v>0</v>
      </c>
      <c r="J373" s="9">
        <v>1081.993603411514</v>
      </c>
      <c r="K373" s="9">
        <v>1063.9978678038381</v>
      </c>
      <c r="L373" s="12">
        <v>-17.995735607675897</v>
      </c>
      <c r="M373" s="9">
        <v>1274</v>
      </c>
      <c r="N373" s="9">
        <v>1285</v>
      </c>
      <c r="O373" s="9">
        <v>11</v>
      </c>
      <c r="P373" s="13" t="s">
        <v>40</v>
      </c>
      <c r="Q373" s="11">
        <f>IF(AND(L373&gt;=0,O373&gt;=0,L373&gt;O373),1,IF(AND(L373&gt;=0,O373&lt;=0),1,IF(AND(L373&lt;0,O373&lt;0,L373&gt;O373),1,0)))</f>
        <v>0</v>
      </c>
      <c r="R373" s="9">
        <v>123</v>
      </c>
      <c r="S373" s="14">
        <v>0.10156895127993394</v>
      </c>
      <c r="T373" s="15">
        <v>2345</v>
      </c>
      <c r="U373" s="9">
        <v>-5.8486140724946694</v>
      </c>
      <c r="V373" s="9">
        <v>4</v>
      </c>
      <c r="W373" s="9">
        <v>4</v>
      </c>
      <c r="X373" s="9">
        <v>128.84861407249468</v>
      </c>
      <c r="Y373" s="16">
        <v>0.10639852524566035</v>
      </c>
      <c r="Z373" s="11">
        <f>IF(Y373&lt;4%,1,0)</f>
        <v>0</v>
      </c>
      <c r="AA373" s="11">
        <f>IF(Y373&gt;5%,0,1)</f>
        <v>0</v>
      </c>
      <c r="AB373" s="17">
        <v>5.5</v>
      </c>
      <c r="AC373" s="18">
        <v>82.361076161131791</v>
      </c>
      <c r="AD373" s="11">
        <f>IF(AC373&gt;120,2,IF(AC373&gt;100,1,0))</f>
        <v>0</v>
      </c>
      <c r="AE373" s="9">
        <v>20885.609375481283</v>
      </c>
      <c r="AF373" s="9">
        <v>86.785065155332987</v>
      </c>
      <c r="AG373" s="9">
        <v>3993</v>
      </c>
      <c r="AH373" s="9">
        <v>81.232123878986172</v>
      </c>
      <c r="AI373" s="18">
        <v>93.601501287798953</v>
      </c>
      <c r="AJ373" s="11">
        <f>IF(AI373&gt;120,2,IF(AI373&lt;100,0,1))</f>
        <v>0</v>
      </c>
    </row>
    <row r="374" spans="1:36" ht="18" x14ac:dyDescent="0.25">
      <c r="A374" s="19" t="s">
        <v>617</v>
      </c>
      <c r="B374" s="19" t="s">
        <v>618</v>
      </c>
      <c r="C374" s="9">
        <v>1262</v>
      </c>
      <c r="D374" s="9">
        <v>1220</v>
      </c>
      <c r="E374" s="10">
        <v>-42</v>
      </c>
      <c r="F374" s="11">
        <f>IF(E374&gt;0,1,0)</f>
        <v>0</v>
      </c>
      <c r="G374" s="9">
        <v>1260</v>
      </c>
      <c r="H374" s="9">
        <v>1100</v>
      </c>
      <c r="I374" s="53">
        <f>IF(H374&gt;G374,1,0)</f>
        <v>0</v>
      </c>
      <c r="J374" s="9">
        <v>573.73189009159034</v>
      </c>
      <c r="K374" s="9">
        <v>554.63780183180677</v>
      </c>
      <c r="L374" s="12">
        <v>-19.094088259783575</v>
      </c>
      <c r="M374" s="9">
        <v>650</v>
      </c>
      <c r="N374" s="9">
        <v>651</v>
      </c>
      <c r="O374" s="9">
        <v>1</v>
      </c>
      <c r="P374" s="13" t="s">
        <v>40</v>
      </c>
      <c r="Q374" s="11">
        <f>IF(AND(L374&gt;=0,O374&gt;=0,L374&gt;O374),1,IF(AND(L374&gt;=0,O374&lt;=0),1,IF(AND(L374&lt;0,O374&lt;0,L374&gt;O374),1,0)))</f>
        <v>0</v>
      </c>
      <c r="R374" s="9">
        <v>45</v>
      </c>
      <c r="S374" s="14">
        <v>7.4135090609555185E-2</v>
      </c>
      <c r="T374" s="15">
        <v>1201</v>
      </c>
      <c r="U374" s="9">
        <v>-5.4554537885095753</v>
      </c>
      <c r="V374" s="9">
        <v>0</v>
      </c>
      <c r="W374" s="9">
        <v>0</v>
      </c>
      <c r="X374" s="9">
        <v>50.455453788509573</v>
      </c>
      <c r="Y374" s="16">
        <v>8.3122658630164034E-2</v>
      </c>
      <c r="Z374" s="11">
        <f>IF(Y374&lt;4%,1,0)</f>
        <v>0</v>
      </c>
      <c r="AA374" s="11">
        <f>IF(Y374&gt;5%,0,1)</f>
        <v>0</v>
      </c>
      <c r="AB374" s="17">
        <v>5.5</v>
      </c>
      <c r="AC374" s="18">
        <v>82.361076161131791</v>
      </c>
      <c r="AD374" s="11">
        <f>IF(AC374&gt;120,2,IF(AC374&gt;100,1,0))</f>
        <v>0</v>
      </c>
      <c r="AE374" s="9">
        <v>19715.679568192303</v>
      </c>
      <c r="AF374" s="9">
        <v>81.923706660716363</v>
      </c>
      <c r="AG374" s="9">
        <v>3993</v>
      </c>
      <c r="AH374" s="9">
        <v>81.232123878986172</v>
      </c>
      <c r="AI374" s="18">
        <v>99.155820933988807</v>
      </c>
      <c r="AJ374" s="11">
        <f>IF(AI374&gt;120,2,IF(AI374&lt;100,0,1))</f>
        <v>0</v>
      </c>
    </row>
    <row r="375" spans="1:36" ht="18" x14ac:dyDescent="0.25">
      <c r="A375" s="19" t="s">
        <v>619</v>
      </c>
      <c r="B375" s="19" t="s">
        <v>620</v>
      </c>
      <c r="C375" s="9">
        <v>15640</v>
      </c>
      <c r="D375" s="9">
        <v>14992</v>
      </c>
      <c r="E375" s="10">
        <v>-648</v>
      </c>
      <c r="F375" s="11">
        <f>IF(E375&gt;0,1,0)</f>
        <v>0</v>
      </c>
      <c r="G375" s="9">
        <v>14940</v>
      </c>
      <c r="H375" s="9">
        <v>11350</v>
      </c>
      <c r="I375" s="53">
        <f>IF(H375&gt;G375,1,0)</f>
        <v>0</v>
      </c>
      <c r="J375" s="9">
        <v>8669.8670836591082</v>
      </c>
      <c r="K375" s="9">
        <v>8310.6551993745106</v>
      </c>
      <c r="L375" s="12">
        <v>-359.21188428459755</v>
      </c>
      <c r="M375" s="9">
        <v>10647</v>
      </c>
      <c r="N375" s="9">
        <v>10622</v>
      </c>
      <c r="O375" s="9">
        <v>-25</v>
      </c>
      <c r="P375" s="13" t="s">
        <v>40</v>
      </c>
      <c r="Q375" s="11">
        <f>IF(AND(L375&gt;=0,O375&gt;=0,L375&gt;O375),1,IF(AND(L375&gt;=0,O375&lt;=0),1,IF(AND(L375&lt;0,O375&lt;0,L375&gt;O375),1,0)))</f>
        <v>0</v>
      </c>
      <c r="R375" s="9">
        <v>1583</v>
      </c>
      <c r="S375" s="14">
        <v>0.15343607637879228</v>
      </c>
      <c r="T375" s="15">
        <v>15348</v>
      </c>
      <c r="U375" s="9">
        <v>-149.11727912431587</v>
      </c>
      <c r="V375" s="9">
        <v>-16</v>
      </c>
      <c r="W375" s="9">
        <v>0</v>
      </c>
      <c r="X375" s="9">
        <v>1716.1172791243159</v>
      </c>
      <c r="Y375" s="16">
        <v>0.16659715358939092</v>
      </c>
      <c r="Z375" s="11">
        <f>IF(Y375&lt;4%,1,0)</f>
        <v>0</v>
      </c>
      <c r="AA375" s="11">
        <f>IF(Y375&gt;5%,0,1)</f>
        <v>0</v>
      </c>
      <c r="AB375" s="17">
        <v>5.48</v>
      </c>
      <c r="AC375" s="18">
        <v>82.061581338727692</v>
      </c>
      <c r="AD375" s="11">
        <f>IF(AC375&gt;120,2,IF(AC375&gt;100,1,0))</f>
        <v>0</v>
      </c>
      <c r="AE375" s="9">
        <v>24495.853473375959</v>
      </c>
      <c r="AF375" s="9">
        <v>101.78655558971134</v>
      </c>
      <c r="AG375" s="9">
        <v>3916.0079999999998</v>
      </c>
      <c r="AH375" s="9">
        <v>79.665826938918329</v>
      </c>
      <c r="AI375" s="18">
        <v>78.267533936447506</v>
      </c>
      <c r="AJ375" s="11">
        <f>IF(AI375&gt;120,2,IF(AI375&lt;100,0,1))</f>
        <v>0</v>
      </c>
    </row>
    <row r="376" spans="1:36" ht="18" x14ac:dyDescent="0.25">
      <c r="A376" s="19" t="s">
        <v>625</v>
      </c>
      <c r="B376" s="19" t="s">
        <v>626</v>
      </c>
      <c r="C376" s="9">
        <v>3206</v>
      </c>
      <c r="D376" s="9">
        <v>3199</v>
      </c>
      <c r="E376" s="10">
        <v>-7</v>
      </c>
      <c r="F376" s="11">
        <f>IF(E376&gt;0,1,0)</f>
        <v>0</v>
      </c>
      <c r="G376" s="9">
        <v>3260</v>
      </c>
      <c r="H376" s="9">
        <v>2990</v>
      </c>
      <c r="I376" s="53">
        <f>IF(H376&gt;G376,1,0)</f>
        <v>0</v>
      </c>
      <c r="J376" s="9">
        <v>1503.8658008658008</v>
      </c>
      <c r="K376" s="9">
        <v>1500.5822510822509</v>
      </c>
      <c r="L376" s="12">
        <v>-3.2835497835499154</v>
      </c>
      <c r="M376" s="9">
        <v>1826</v>
      </c>
      <c r="N376" s="9">
        <v>1848</v>
      </c>
      <c r="O376" s="9">
        <v>22</v>
      </c>
      <c r="P376" s="13" t="s">
        <v>40</v>
      </c>
      <c r="Q376" s="11">
        <f>IF(AND(L376&gt;=0,O376&gt;=0,L376&gt;O376),1,IF(AND(L376&gt;=0,O376&lt;=0),1,IF(AND(L376&lt;0,O376&lt;0,L376&gt;O376),1,0)))</f>
        <v>0</v>
      </c>
      <c r="R376" s="9">
        <v>142</v>
      </c>
      <c r="S376" s="14">
        <v>8.4073416222616937E-2</v>
      </c>
      <c r="T376" s="15">
        <v>3234</v>
      </c>
      <c r="U376" s="9">
        <v>-41.278911564625844</v>
      </c>
      <c r="V376" s="9">
        <v>5</v>
      </c>
      <c r="W376" s="9">
        <v>0</v>
      </c>
      <c r="X376" s="9">
        <v>188.27891156462584</v>
      </c>
      <c r="Y376" s="16">
        <v>0.11114457589411207</v>
      </c>
      <c r="Z376" s="11">
        <f>IF(Y376&lt;4%,1,0)</f>
        <v>0</v>
      </c>
      <c r="AA376" s="11">
        <f>IF(Y376&gt;5%,0,1)</f>
        <v>0</v>
      </c>
      <c r="AB376" s="17">
        <v>5.98</v>
      </c>
      <c r="AC376" s="18">
        <v>89.54895189883058</v>
      </c>
      <c r="AD376" s="11">
        <f>IF(AC376&gt;120,2,IF(AC376&gt;100,1,0))</f>
        <v>0</v>
      </c>
      <c r="AE376" s="9">
        <v>23899.410917738951</v>
      </c>
      <c r="AF376" s="9">
        <v>99.308183753784093</v>
      </c>
      <c r="AG376" s="9">
        <v>4233.84</v>
      </c>
      <c r="AH376" s="9">
        <v>86.131684288456512</v>
      </c>
      <c r="AI376" s="18">
        <v>86.731708337354931</v>
      </c>
      <c r="AJ376" s="11">
        <f>IF(AI376&gt;120,2,IF(AI376&lt;100,0,1))</f>
        <v>0</v>
      </c>
    </row>
    <row r="377" spans="1:36" ht="18" x14ac:dyDescent="0.25">
      <c r="A377" s="19" t="s">
        <v>627</v>
      </c>
      <c r="B377" s="19" t="s">
        <v>628</v>
      </c>
      <c r="C377" s="9">
        <v>4325</v>
      </c>
      <c r="D377" s="9">
        <v>4323</v>
      </c>
      <c r="E377" s="10">
        <v>-2</v>
      </c>
      <c r="F377" s="11">
        <f>IF(E377&gt;0,1,0)</f>
        <v>0</v>
      </c>
      <c r="G377" s="9">
        <v>4330</v>
      </c>
      <c r="H377" s="9">
        <v>4000</v>
      </c>
      <c r="I377" s="53">
        <f>IF(H377&gt;G377,1,0)</f>
        <v>0</v>
      </c>
      <c r="J377" s="9">
        <v>1857.5193975353718</v>
      </c>
      <c r="K377" s="9">
        <v>1856.660429027841</v>
      </c>
      <c r="L377" s="12">
        <v>-0.85896850753078979</v>
      </c>
      <c r="M377" s="9">
        <v>2100</v>
      </c>
      <c r="N377" s="9">
        <v>2131</v>
      </c>
      <c r="O377" s="9">
        <v>31</v>
      </c>
      <c r="P377" s="13" t="s">
        <v>40</v>
      </c>
      <c r="Q377" s="11">
        <f>IF(AND(L377&gt;=0,O377&gt;=0,L377&gt;O377),1,IF(AND(L377&gt;=0,O377&lt;=0),1,IF(AND(L377&lt;0,O377&lt;0,L377&gt;O377),1,0)))</f>
        <v>0</v>
      </c>
      <c r="R377" s="9">
        <v>127</v>
      </c>
      <c r="S377" s="14">
        <v>6.2133072407045006E-2</v>
      </c>
      <c r="T377" s="15">
        <v>4382</v>
      </c>
      <c r="U377" s="9">
        <v>-14.602464628023732</v>
      </c>
      <c r="V377" s="9">
        <v>4</v>
      </c>
      <c r="W377" s="9">
        <v>0.66666666666666663</v>
      </c>
      <c r="X377" s="9">
        <v>144.93579796135708</v>
      </c>
      <c r="Y377" s="16">
        <v>7.0792477024433614E-2</v>
      </c>
      <c r="Z377" s="11">
        <f>IF(Y377&lt;4%,1,0)</f>
        <v>0</v>
      </c>
      <c r="AA377" s="11">
        <f>IF(Y377&gt;5%,0,1)</f>
        <v>0</v>
      </c>
      <c r="AB377" s="17">
        <v>6</v>
      </c>
      <c r="AC377" s="18">
        <v>89.848446721234694</v>
      </c>
      <c r="AD377" s="11">
        <f>IF(AC377&gt;120,2,IF(AC377&gt;100,1,0))</f>
        <v>0</v>
      </c>
      <c r="AE377" s="9">
        <v>25687.242233239223</v>
      </c>
      <c r="AF377" s="9">
        <v>106.73708153756544</v>
      </c>
      <c r="AG377" s="9">
        <v>4824</v>
      </c>
      <c r="AH377" s="9">
        <v>98.137682342156111</v>
      </c>
      <c r="AI377" s="18">
        <v>91.943381745562505</v>
      </c>
      <c r="AJ377" s="11">
        <f>IF(AI377&gt;120,2,IF(AI377&lt;100,0,1))</f>
        <v>0</v>
      </c>
    </row>
    <row r="378" spans="1:36" ht="18" x14ac:dyDescent="0.25">
      <c r="A378" s="19" t="s">
        <v>629</v>
      </c>
      <c r="B378" s="19" t="s">
        <v>630</v>
      </c>
      <c r="C378" s="9">
        <v>2091</v>
      </c>
      <c r="D378" s="9">
        <v>2073</v>
      </c>
      <c r="E378" s="10">
        <v>-18</v>
      </c>
      <c r="F378" s="11">
        <f>IF(E378&gt;0,1,0)</f>
        <v>0</v>
      </c>
      <c r="G378" s="9">
        <v>2130</v>
      </c>
      <c r="H378" s="9">
        <v>2190</v>
      </c>
      <c r="I378" s="53">
        <f>IF(H378&gt;G378,1,0)</f>
        <v>1</v>
      </c>
      <c r="J378" s="9">
        <v>831.31034482758616</v>
      </c>
      <c r="K378" s="9">
        <v>824.15415821501017</v>
      </c>
      <c r="L378" s="12">
        <v>-7.1561866125759934</v>
      </c>
      <c r="M378" s="9">
        <v>881</v>
      </c>
      <c r="N378" s="9">
        <v>889</v>
      </c>
      <c r="O378" s="9">
        <v>8</v>
      </c>
      <c r="P378" s="13" t="s">
        <v>40</v>
      </c>
      <c r="Q378" s="11">
        <f>IF(AND(L378&gt;=0,O378&gt;=0,L378&gt;O378),1,IF(AND(L378&gt;=0,O378&lt;=0),1,IF(AND(L378&lt;0,O378&lt;0,L378&gt;O378),1,0)))</f>
        <v>0</v>
      </c>
      <c r="R378" s="9">
        <v>49</v>
      </c>
      <c r="S378" s="14">
        <v>5.7988165680473373E-2</v>
      </c>
      <c r="T378" s="15">
        <v>1972</v>
      </c>
      <c r="U378" s="9">
        <v>2.3853955375253548</v>
      </c>
      <c r="V378" s="9">
        <v>1</v>
      </c>
      <c r="W378" s="9">
        <v>0</v>
      </c>
      <c r="X378" s="9">
        <v>47.614604462474645</v>
      </c>
      <c r="Y378" s="16">
        <v>5.6282038371719439E-2</v>
      </c>
      <c r="Z378" s="11">
        <f>IF(Y378&lt;4%,1,0)</f>
        <v>0</v>
      </c>
      <c r="AA378" s="11">
        <f>IF(Y378&gt;5%,0,1)</f>
        <v>0</v>
      </c>
      <c r="AB378" s="17">
        <v>5.5</v>
      </c>
      <c r="AC378" s="18">
        <v>82.361076161131791</v>
      </c>
      <c r="AD378" s="11">
        <f>IF(AC378&gt;120,2,IF(AC378&gt;100,1,0))</f>
        <v>0</v>
      </c>
      <c r="AE378" s="9">
        <v>23659.50156969317</v>
      </c>
      <c r="AF378" s="9">
        <v>98.311298863943691</v>
      </c>
      <c r="AG378" s="9">
        <v>3828</v>
      </c>
      <c r="AH378" s="9">
        <v>77.875424545143773</v>
      </c>
      <c r="AI378" s="18">
        <v>79.213097014330145</v>
      </c>
      <c r="AJ378" s="11">
        <f>IF(AI378&gt;120,2,IF(AI378&lt;100,0,1))</f>
        <v>0</v>
      </c>
    </row>
    <row r="379" spans="1:36" ht="18" x14ac:dyDescent="0.25">
      <c r="A379" s="19" t="s">
        <v>631</v>
      </c>
      <c r="B379" s="19" t="s">
        <v>632</v>
      </c>
      <c r="C379" s="9">
        <v>6932</v>
      </c>
      <c r="D379" s="9">
        <v>6834</v>
      </c>
      <c r="E379" s="10">
        <v>-98</v>
      </c>
      <c r="F379" s="11">
        <f>IF(E379&gt;0,1,0)</f>
        <v>0</v>
      </c>
      <c r="G379" s="9">
        <v>6840</v>
      </c>
      <c r="H379" s="9">
        <v>5890</v>
      </c>
      <c r="I379" s="53">
        <f>IF(H379&gt;G379,1,0)</f>
        <v>0</v>
      </c>
      <c r="J379" s="9">
        <v>3641.6266782156777</v>
      </c>
      <c r="K379" s="9">
        <v>3590.1437851883934</v>
      </c>
      <c r="L379" s="12">
        <v>-51.482893027284263</v>
      </c>
      <c r="M379" s="9">
        <v>4722</v>
      </c>
      <c r="N379" s="9">
        <v>4723</v>
      </c>
      <c r="O379" s="9">
        <v>1</v>
      </c>
      <c r="P379" s="13" t="s">
        <v>40</v>
      </c>
      <c r="Q379" s="11">
        <f>IF(AND(L379&gt;=0,O379&gt;=0,L379&gt;O379),1,IF(AND(L379&gt;=0,O379&lt;=0),1,IF(AND(L379&lt;0,O379&lt;0,L379&gt;O379),1,0)))</f>
        <v>0</v>
      </c>
      <c r="R379" s="9">
        <v>718</v>
      </c>
      <c r="S379" s="14">
        <v>0.1622232263895165</v>
      </c>
      <c r="T379" s="15">
        <v>6927</v>
      </c>
      <c r="U379" s="9">
        <v>-29.944131658726722</v>
      </c>
      <c r="V379" s="9">
        <v>-4</v>
      </c>
      <c r="W379" s="9">
        <v>0.66666666666666663</v>
      </c>
      <c r="X379" s="9">
        <v>743.27746499206012</v>
      </c>
      <c r="Y379" s="16">
        <v>0.16811160999518851</v>
      </c>
      <c r="Z379" s="11">
        <f>IF(Y379&lt;4%,1,0)</f>
        <v>0</v>
      </c>
      <c r="AA379" s="11">
        <f>IF(Y379&gt;5%,0,1)</f>
        <v>0</v>
      </c>
      <c r="AB379" s="17">
        <v>5.0999999999999996</v>
      </c>
      <c r="AC379" s="18">
        <v>76.371179713049486</v>
      </c>
      <c r="AD379" s="11">
        <f>IF(AC379&gt;120,2,IF(AC379&gt;100,1,0))</f>
        <v>0</v>
      </c>
      <c r="AE379" s="9">
        <v>28113.492907863249</v>
      </c>
      <c r="AF379" s="9">
        <v>116.81877554490463</v>
      </c>
      <c r="AG379" s="9">
        <v>3375.4859999999999</v>
      </c>
      <c r="AH379" s="9">
        <v>68.669646106632484</v>
      </c>
      <c r="AI379" s="18">
        <v>58.783055879776938</v>
      </c>
      <c r="AJ379" s="11">
        <f>IF(AI379&gt;120,2,IF(AI379&lt;100,0,1))</f>
        <v>0</v>
      </c>
    </row>
    <row r="380" spans="1:36" ht="18" x14ac:dyDescent="0.25">
      <c r="A380" s="19" t="s">
        <v>635</v>
      </c>
      <c r="B380" s="19" t="s">
        <v>636</v>
      </c>
      <c r="C380" s="9">
        <v>1966</v>
      </c>
      <c r="D380" s="9">
        <v>1951</v>
      </c>
      <c r="E380" s="10">
        <v>-15</v>
      </c>
      <c r="F380" s="11">
        <f>IF(E380&gt;0,1,0)</f>
        <v>0</v>
      </c>
      <c r="G380" s="9">
        <v>1950</v>
      </c>
      <c r="H380" s="9">
        <v>1700</v>
      </c>
      <c r="I380" s="53">
        <f>IF(H380&gt;G380,1,0)</f>
        <v>0</v>
      </c>
      <c r="J380" s="9">
        <v>879.0482546201232</v>
      </c>
      <c r="K380" s="9">
        <v>872.34137577002048</v>
      </c>
      <c r="L380" s="12">
        <v>-6.7068788501027257</v>
      </c>
      <c r="M380" s="9">
        <v>1079</v>
      </c>
      <c r="N380" s="9">
        <v>1087</v>
      </c>
      <c r="O380" s="9">
        <v>8</v>
      </c>
      <c r="P380" s="13" t="s">
        <v>40</v>
      </c>
      <c r="Q380" s="11">
        <f>IF(AND(L380&gt;=0,O380&gt;=0,L380&gt;O380),1,IF(AND(L380&gt;=0,O380&lt;=0),1,IF(AND(L380&lt;0,O380&lt;0,L380&gt;O380),1,0)))</f>
        <v>0</v>
      </c>
      <c r="R380" s="9">
        <v>59</v>
      </c>
      <c r="S380" s="14">
        <v>6.190975865687303E-2</v>
      </c>
      <c r="T380" s="15">
        <v>1948</v>
      </c>
      <c r="U380" s="9">
        <v>-4.0241273100616013</v>
      </c>
      <c r="V380" s="9">
        <v>3</v>
      </c>
      <c r="W380" s="9">
        <v>0</v>
      </c>
      <c r="X380" s="9">
        <v>66.024127310061601</v>
      </c>
      <c r="Y380" s="16">
        <v>6.9062894675796654E-2</v>
      </c>
      <c r="Z380" s="11">
        <f>IF(Y380&lt;4%,1,0)</f>
        <v>0</v>
      </c>
      <c r="AA380" s="11">
        <f>IF(Y380&gt;5%,0,1)</f>
        <v>0</v>
      </c>
      <c r="AB380" s="17">
        <v>5.5</v>
      </c>
      <c r="AC380" s="18">
        <v>82.361076161131791</v>
      </c>
      <c r="AD380" s="11">
        <f>IF(AC380&gt;120,2,IF(AC380&gt;100,1,0))</f>
        <v>0</v>
      </c>
      <c r="AE380" s="9">
        <v>25596.403118067246</v>
      </c>
      <c r="AF380" s="9">
        <v>106.35962170926341</v>
      </c>
      <c r="AG380" s="9">
        <v>3828</v>
      </c>
      <c r="AH380" s="9">
        <v>77.875424545143773</v>
      </c>
      <c r="AI380" s="18">
        <v>73.218974732740321</v>
      </c>
      <c r="AJ380" s="11">
        <f>IF(AI380&gt;120,2,IF(AI380&lt;100,0,1))</f>
        <v>0</v>
      </c>
    </row>
    <row r="381" spans="1:36" ht="18" x14ac:dyDescent="0.25">
      <c r="A381" s="19" t="s">
        <v>641</v>
      </c>
      <c r="B381" s="19" t="s">
        <v>642</v>
      </c>
      <c r="C381" s="9">
        <v>2520</v>
      </c>
      <c r="D381" s="9">
        <v>2510</v>
      </c>
      <c r="E381" s="10">
        <v>-10</v>
      </c>
      <c r="F381" s="11">
        <f>IF(E381&gt;0,1,0)</f>
        <v>0</v>
      </c>
      <c r="G381" s="9">
        <v>2500</v>
      </c>
      <c r="H381" s="9">
        <v>2270</v>
      </c>
      <c r="I381" s="53">
        <f>IF(H381&gt;G381,1,0)</f>
        <v>0</v>
      </c>
      <c r="J381" s="9">
        <v>1098.2062425918609</v>
      </c>
      <c r="K381" s="9">
        <v>1093.8482813117344</v>
      </c>
      <c r="L381" s="12">
        <v>-4.3579612801265739</v>
      </c>
      <c r="M381" s="9">
        <v>1289</v>
      </c>
      <c r="N381" s="9">
        <v>1311</v>
      </c>
      <c r="O381" s="9">
        <v>22</v>
      </c>
      <c r="P381" s="13" t="s">
        <v>40</v>
      </c>
      <c r="Q381" s="11">
        <f>IF(AND(L381&gt;=0,O381&gt;=0,L381&gt;O381),1,IF(AND(L381&gt;=0,O381&lt;=0),1,IF(AND(L381&lt;0,O381&lt;0,L381&gt;O381),1,0)))</f>
        <v>0</v>
      </c>
      <c r="R381" s="9">
        <v>74</v>
      </c>
      <c r="S381" s="14">
        <v>6.156405990016639E-2</v>
      </c>
      <c r="T381" s="15">
        <v>2531</v>
      </c>
      <c r="U381" s="9">
        <v>-3.9221651521137888</v>
      </c>
      <c r="V381" s="9">
        <v>8</v>
      </c>
      <c r="W381" s="9">
        <v>0</v>
      </c>
      <c r="X381" s="9">
        <v>85.922165152113791</v>
      </c>
      <c r="Y381" s="16">
        <v>7.1010053844722143E-2</v>
      </c>
      <c r="Z381" s="11">
        <f>IF(Y381&lt;4%,1,0)</f>
        <v>0</v>
      </c>
      <c r="AA381" s="11">
        <f>IF(Y381&gt;5%,0,1)</f>
        <v>0</v>
      </c>
      <c r="AB381" s="17">
        <v>6</v>
      </c>
      <c r="AC381" s="18">
        <v>89.848446721234694</v>
      </c>
      <c r="AD381" s="11">
        <f>IF(AC381&gt;120,2,IF(AC381&gt;100,1,0))</f>
        <v>0</v>
      </c>
      <c r="AE381" s="9">
        <v>26378.3938041035</v>
      </c>
      <c r="AF381" s="9">
        <v>109.60899362934681</v>
      </c>
      <c r="AG381" s="9">
        <v>4824</v>
      </c>
      <c r="AH381" s="9">
        <v>98.137682342156111</v>
      </c>
      <c r="AI381" s="18">
        <v>89.534333901484374</v>
      </c>
      <c r="AJ381" s="11">
        <f>IF(AI381&gt;120,2,IF(AI381&lt;100,0,1))</f>
        <v>0</v>
      </c>
    </row>
    <row r="382" spans="1:36" ht="18" x14ac:dyDescent="0.25">
      <c r="A382" s="19" t="s">
        <v>643</v>
      </c>
      <c r="B382" s="19" t="s">
        <v>644</v>
      </c>
      <c r="C382" s="9">
        <v>4807</v>
      </c>
      <c r="D382" s="9">
        <v>4745</v>
      </c>
      <c r="E382" s="10">
        <v>-62</v>
      </c>
      <c r="F382" s="11">
        <f>IF(E382&gt;0,1,0)</f>
        <v>0</v>
      </c>
      <c r="G382" s="9">
        <v>4780</v>
      </c>
      <c r="H382" s="9">
        <v>4140</v>
      </c>
      <c r="I382" s="53">
        <f>IF(H382&gt;G382,1,0)</f>
        <v>0</v>
      </c>
      <c r="J382" s="9">
        <v>2375.4708454810498</v>
      </c>
      <c r="K382" s="9">
        <v>2344.8323615160352</v>
      </c>
      <c r="L382" s="12">
        <v>-30.63848396501453</v>
      </c>
      <c r="M382" s="9">
        <v>2978</v>
      </c>
      <c r="N382" s="9">
        <v>2989</v>
      </c>
      <c r="O382" s="9">
        <v>11</v>
      </c>
      <c r="P382" s="13" t="s">
        <v>40</v>
      </c>
      <c r="Q382" s="11">
        <f>IF(AND(L382&gt;=0,O382&gt;=0,L382&gt;O382),1,IF(AND(L382&gt;=0,O382&lt;=0),1,IF(AND(L382&lt;0,O382&lt;0,L382&gt;O382),1,0)))</f>
        <v>0</v>
      </c>
      <c r="R382" s="9">
        <v>295</v>
      </c>
      <c r="S382" s="14">
        <v>0.10797950219619326</v>
      </c>
      <c r="T382" s="15">
        <v>4802</v>
      </c>
      <c r="U382" s="9">
        <v>-29.650145772594755</v>
      </c>
      <c r="V382" s="9">
        <v>2</v>
      </c>
      <c r="W382" s="9">
        <v>0</v>
      </c>
      <c r="X382" s="9">
        <v>326.65014577259478</v>
      </c>
      <c r="Y382" s="16">
        <v>0.11947701015822779</v>
      </c>
      <c r="Z382" s="11">
        <f>IF(Y382&lt;4%,1,0)</f>
        <v>0</v>
      </c>
      <c r="AA382" s="11">
        <f>IF(Y382&gt;5%,0,1)</f>
        <v>0</v>
      </c>
      <c r="AB382" s="17">
        <v>5.5</v>
      </c>
      <c r="AC382" s="18">
        <v>82.361076161131791</v>
      </c>
      <c r="AD382" s="11">
        <f>IF(AC382&gt;120,2,IF(AC382&gt;100,1,0))</f>
        <v>0</v>
      </c>
      <c r="AE382" s="9">
        <v>27598.815377053801</v>
      </c>
      <c r="AF382" s="9">
        <v>114.68015836394174</v>
      </c>
      <c r="AG382" s="9">
        <v>4168.8899999999994</v>
      </c>
      <c r="AH382" s="9">
        <v>84.810365368862179</v>
      </c>
      <c r="AI382" s="18">
        <v>73.953826519591416</v>
      </c>
      <c r="AJ382" s="11">
        <f>IF(AI382&gt;120,2,IF(AI382&lt;100,0,1))</f>
        <v>0</v>
      </c>
    </row>
    <row r="383" spans="1:36" ht="18" x14ac:dyDescent="0.25">
      <c r="A383" s="19" t="s">
        <v>651</v>
      </c>
      <c r="B383" s="19" t="s">
        <v>652</v>
      </c>
      <c r="C383" s="9">
        <v>10510</v>
      </c>
      <c r="D383" s="9">
        <v>10377</v>
      </c>
      <c r="E383" s="10">
        <v>-133</v>
      </c>
      <c r="F383" s="11">
        <f>IF(E383&gt;0,1,0)</f>
        <v>0</v>
      </c>
      <c r="G383" s="9">
        <v>10410</v>
      </c>
      <c r="H383" s="9">
        <v>9290</v>
      </c>
      <c r="I383" s="53">
        <f>IF(H383&gt;G383,1,0)</f>
        <v>0</v>
      </c>
      <c r="J383" s="9">
        <v>5074.7178905585479</v>
      </c>
      <c r="K383" s="9">
        <v>5010.4992911823074</v>
      </c>
      <c r="L383" s="12">
        <v>-64.218599376240491</v>
      </c>
      <c r="M383" s="9">
        <v>5989</v>
      </c>
      <c r="N383" s="9">
        <v>6040</v>
      </c>
      <c r="O383" s="9">
        <v>51</v>
      </c>
      <c r="P383" s="13" t="s">
        <v>40</v>
      </c>
      <c r="Q383" s="11">
        <f>IF(AND(L383&gt;=0,O383&gt;=0,L383&gt;O383),1,IF(AND(L383&gt;=0,O383&lt;=0),1,IF(AND(L383&lt;0,O383&lt;0,L383&gt;O383),1,0)))</f>
        <v>0</v>
      </c>
      <c r="R383" s="9">
        <v>538</v>
      </c>
      <c r="S383" s="14">
        <v>9.3728222996515675E-2</v>
      </c>
      <c r="T383" s="15">
        <v>10581</v>
      </c>
      <c r="U383" s="9">
        <v>-32.350722994045931</v>
      </c>
      <c r="V383" s="9">
        <v>35</v>
      </c>
      <c r="W383" s="9">
        <v>2</v>
      </c>
      <c r="X383" s="9">
        <v>603.3507229940459</v>
      </c>
      <c r="Y383" s="16">
        <v>0.10451251047878848</v>
      </c>
      <c r="Z383" s="11">
        <f>IF(Y383&lt;4%,1,0)</f>
        <v>0</v>
      </c>
      <c r="AA383" s="11">
        <f>IF(Y383&gt;5%,0,1)</f>
        <v>0</v>
      </c>
      <c r="AB383" s="17">
        <v>5.95</v>
      </c>
      <c r="AC383" s="18">
        <v>89.099709665224395</v>
      </c>
      <c r="AD383" s="11">
        <f>IF(AC383&gt;120,2,IF(AC383&gt;100,1,0))</f>
        <v>0</v>
      </c>
      <c r="AE383" s="9">
        <v>26783.458448153397</v>
      </c>
      <c r="AF383" s="9">
        <v>111.29214114465277</v>
      </c>
      <c r="AG383" s="9">
        <v>4141.2000000000007</v>
      </c>
      <c r="AH383" s="9">
        <v>84.24705018974646</v>
      </c>
      <c r="AI383" s="18">
        <v>75.699011020235247</v>
      </c>
      <c r="AJ383" s="11">
        <f>IF(AI383&gt;120,2,IF(AI383&lt;100,0,1))</f>
        <v>0</v>
      </c>
    </row>
    <row r="384" spans="1:36" ht="18" x14ac:dyDescent="0.25">
      <c r="A384" s="19" t="s">
        <v>653</v>
      </c>
      <c r="B384" s="19" t="s">
        <v>654</v>
      </c>
      <c r="C384" s="9">
        <v>5483</v>
      </c>
      <c r="D384" s="9">
        <v>5419</v>
      </c>
      <c r="E384" s="10">
        <v>-64</v>
      </c>
      <c r="F384" s="11">
        <f>IF(E384&gt;0,1,0)</f>
        <v>0</v>
      </c>
      <c r="G384" s="9">
        <v>5410</v>
      </c>
      <c r="H384" s="9">
        <v>4630</v>
      </c>
      <c r="I384" s="53">
        <f>IF(H384&gt;G384,1,0)</f>
        <v>0</v>
      </c>
      <c r="J384" s="9">
        <v>2829.1186033622757</v>
      </c>
      <c r="K384" s="9">
        <v>2796.0958802881951</v>
      </c>
      <c r="L384" s="12">
        <v>-33.022723074080659</v>
      </c>
      <c r="M384" s="9">
        <v>3133</v>
      </c>
      <c r="N384" s="9">
        <v>3154</v>
      </c>
      <c r="O384" s="9">
        <v>21</v>
      </c>
      <c r="P384" s="13" t="s">
        <v>40</v>
      </c>
      <c r="Q384" s="11">
        <f>IF(AND(L384&gt;=0,O384&gt;=0,L384&gt;O384),1,IF(AND(L384&gt;=0,O384&lt;=0),1,IF(AND(L384&lt;0,O384&lt;0,L384&gt;O384),1,0)))</f>
        <v>0</v>
      </c>
      <c r="R384" s="9">
        <v>121</v>
      </c>
      <c r="S384" s="14">
        <v>4.0590405904059039E-2</v>
      </c>
      <c r="T384" s="15">
        <v>5413</v>
      </c>
      <c r="U384" s="9">
        <v>-24.251062257528172</v>
      </c>
      <c r="V384" s="9">
        <v>5</v>
      </c>
      <c r="W384" s="9">
        <v>0</v>
      </c>
      <c r="X384" s="9">
        <v>150.25106225752816</v>
      </c>
      <c r="Y384" s="16">
        <v>5.0318507119065027E-2</v>
      </c>
      <c r="Z384" s="11">
        <f>IF(Y384&lt;4%,1,0)</f>
        <v>0</v>
      </c>
      <c r="AA384" s="11">
        <f>IF(Y384&gt;5%,0,1)</f>
        <v>0</v>
      </c>
      <c r="AB384" s="17">
        <v>5.8</v>
      </c>
      <c r="AC384" s="18">
        <v>86.853498497193542</v>
      </c>
      <c r="AD384" s="11">
        <f>IF(AC384&gt;120,2,IF(AC384&gt;100,1,0))</f>
        <v>0</v>
      </c>
      <c r="AE384" s="9">
        <v>25184.232548115957</v>
      </c>
      <c r="AF384" s="9">
        <v>104.64694724881285</v>
      </c>
      <c r="AG384" s="9">
        <v>3493.92</v>
      </c>
      <c r="AH384" s="9">
        <v>71.079023857567591</v>
      </c>
      <c r="AI384" s="18">
        <v>67.922692181901112</v>
      </c>
      <c r="AJ384" s="11">
        <f>IF(AI384&gt;120,2,IF(AI384&lt;100,0,1))</f>
        <v>0</v>
      </c>
    </row>
    <row r="385" spans="1:36" ht="18" x14ac:dyDescent="0.25">
      <c r="A385" s="19" t="s">
        <v>655</v>
      </c>
      <c r="B385" s="19" t="s">
        <v>656</v>
      </c>
      <c r="C385" s="9">
        <v>3163</v>
      </c>
      <c r="D385" s="9">
        <v>3155</v>
      </c>
      <c r="E385" s="10">
        <v>-8</v>
      </c>
      <c r="F385" s="11">
        <f>IF(E385&gt;0,1,0)</f>
        <v>0</v>
      </c>
      <c r="G385" s="9">
        <v>3190</v>
      </c>
      <c r="H385" s="9">
        <v>2860</v>
      </c>
      <c r="I385" s="53">
        <f>IF(H385&gt;G385,1,0)</f>
        <v>0</v>
      </c>
      <c r="J385" s="9">
        <v>1382.1088413661028</v>
      </c>
      <c r="K385" s="9">
        <v>1378.6131503351421</v>
      </c>
      <c r="L385" s="12">
        <v>-3.4956910309606428</v>
      </c>
      <c r="M385" s="9">
        <v>1606</v>
      </c>
      <c r="N385" s="9">
        <v>1624</v>
      </c>
      <c r="O385" s="9">
        <v>18</v>
      </c>
      <c r="P385" s="13" t="s">
        <v>40</v>
      </c>
      <c r="Q385" s="11">
        <f>IF(AND(L385&gt;=0,O385&gt;=0,L385&gt;O385),1,IF(AND(L385&gt;=0,O385&lt;=0),1,IF(AND(L385&lt;0,O385&lt;0,L385&gt;O385),1,0)))</f>
        <v>0</v>
      </c>
      <c r="R385" s="9">
        <v>87</v>
      </c>
      <c r="S385" s="14">
        <v>5.8038692461641096E-2</v>
      </c>
      <c r="T385" s="15">
        <v>3133</v>
      </c>
      <c r="U385" s="9">
        <v>-9.176188956271945</v>
      </c>
      <c r="V385" s="9">
        <v>9</v>
      </c>
      <c r="W385" s="9">
        <v>0.66666666666666663</v>
      </c>
      <c r="X385" s="9">
        <v>104.50952228960527</v>
      </c>
      <c r="Y385" s="16">
        <v>6.9334048400888068E-2</v>
      </c>
      <c r="Z385" s="11">
        <f>IF(Y385&lt;4%,1,0)</f>
        <v>0</v>
      </c>
      <c r="AA385" s="11">
        <f>IF(Y385&gt;5%,0,1)</f>
        <v>0</v>
      </c>
      <c r="AB385" s="17">
        <v>6</v>
      </c>
      <c r="AC385" s="18">
        <v>89.848446721234694</v>
      </c>
      <c r="AD385" s="11">
        <f>IF(AC385&gt;120,2,IF(AC385&gt;100,1,0))</f>
        <v>0</v>
      </c>
      <c r="AE385" s="9">
        <v>25098.988666431829</v>
      </c>
      <c r="AF385" s="9">
        <v>104.2927370511092</v>
      </c>
      <c r="AG385" s="9">
        <v>4824</v>
      </c>
      <c r="AH385" s="9">
        <v>98.137682342156111</v>
      </c>
      <c r="AI385" s="18">
        <v>94.098290175339088</v>
      </c>
      <c r="AJ385" s="11">
        <f>IF(AI385&gt;120,2,IF(AI385&lt;100,0,1))</f>
        <v>0</v>
      </c>
    </row>
    <row r="386" spans="1:36" ht="18" x14ac:dyDescent="0.25">
      <c r="A386" s="19" t="s">
        <v>663</v>
      </c>
      <c r="B386" s="19" t="s">
        <v>664</v>
      </c>
      <c r="C386" s="9">
        <v>2587</v>
      </c>
      <c r="D386" s="9">
        <v>2525</v>
      </c>
      <c r="E386" s="10">
        <v>-62</v>
      </c>
      <c r="F386" s="11">
        <f>IF(E386&gt;0,1,0)</f>
        <v>0</v>
      </c>
      <c r="G386" s="9">
        <v>2550</v>
      </c>
      <c r="H386" s="9">
        <v>2200</v>
      </c>
      <c r="I386" s="53">
        <f>IF(H386&gt;G386,1,0)</f>
        <v>0</v>
      </c>
      <c r="J386" s="9">
        <v>1234.1744413955312</v>
      </c>
      <c r="K386" s="9">
        <v>1204.5962367698942</v>
      </c>
      <c r="L386" s="12">
        <v>-29.578204625636999</v>
      </c>
      <c r="M386" s="9">
        <v>1511</v>
      </c>
      <c r="N386" s="9">
        <v>1532</v>
      </c>
      <c r="O386" s="9">
        <v>21</v>
      </c>
      <c r="P386" s="13" t="s">
        <v>40</v>
      </c>
      <c r="Q386" s="11">
        <f>IF(AND(L386&gt;=0,O386&gt;=0,L386&gt;O386),1,IF(AND(L386&gt;=0,O386&lt;=0),1,IF(AND(L386&lt;0,O386&lt;0,L386&gt;O386),1,0)))</f>
        <v>0</v>
      </c>
      <c r="R386" s="9">
        <v>172</v>
      </c>
      <c r="S386" s="14">
        <v>0.12198581560283688</v>
      </c>
      <c r="T386" s="15">
        <v>2551</v>
      </c>
      <c r="U386" s="9">
        <v>-22.422187377499021</v>
      </c>
      <c r="V386" s="9">
        <v>8</v>
      </c>
      <c r="W386" s="9">
        <v>1.3333333333333333</v>
      </c>
      <c r="X386" s="9">
        <v>201.08885404416569</v>
      </c>
      <c r="Y386" s="16">
        <v>0.14194507344294047</v>
      </c>
      <c r="Z386" s="11">
        <f>IF(Y386&lt;4%,1,0)</f>
        <v>0</v>
      </c>
      <c r="AA386" s="11">
        <f>IF(Y386&gt;5%,0,1)</f>
        <v>0</v>
      </c>
      <c r="AB386" s="17">
        <v>5.5</v>
      </c>
      <c r="AC386" s="18">
        <v>82.361076161131791</v>
      </c>
      <c r="AD386" s="11">
        <f>IF(AC386&gt;120,2,IF(AC386&gt;100,1,0))</f>
        <v>0</v>
      </c>
      <c r="AE386" s="9">
        <v>26654.616777062831</v>
      </c>
      <c r="AF386" s="9">
        <v>110.75677094695851</v>
      </c>
      <c r="AG386" s="9">
        <v>3828</v>
      </c>
      <c r="AH386" s="9">
        <v>77.875424545143773</v>
      </c>
      <c r="AI386" s="18">
        <v>70.312111737564436</v>
      </c>
      <c r="AJ386" s="11">
        <f>IF(AI386&gt;120,2,IF(AI386&lt;100,0,1))</f>
        <v>0</v>
      </c>
    </row>
    <row r="387" spans="1:36" ht="18" x14ac:dyDescent="0.25">
      <c r="A387" s="19" t="s">
        <v>667</v>
      </c>
      <c r="B387" s="19" t="s">
        <v>668</v>
      </c>
      <c r="C387" s="9">
        <v>3106</v>
      </c>
      <c r="D387" s="9">
        <v>3051</v>
      </c>
      <c r="E387" s="10">
        <v>-55</v>
      </c>
      <c r="F387" s="11">
        <f>IF(E387&gt;0,1,0)</f>
        <v>0</v>
      </c>
      <c r="G387" s="9">
        <v>3110</v>
      </c>
      <c r="H387" s="9">
        <v>2840</v>
      </c>
      <c r="I387" s="53">
        <f>IF(H387&gt;G387,1,0)</f>
        <v>0</v>
      </c>
      <c r="J387" s="9">
        <v>1393.0364869228285</v>
      </c>
      <c r="K387" s="9">
        <v>1368.3690668388763</v>
      </c>
      <c r="L387" s="12">
        <v>-24.667420083952265</v>
      </c>
      <c r="M387" s="9">
        <v>1592</v>
      </c>
      <c r="N387" s="9">
        <v>1604</v>
      </c>
      <c r="O387" s="9">
        <v>12</v>
      </c>
      <c r="P387" s="13" t="s">
        <v>40</v>
      </c>
      <c r="Q387" s="11">
        <f>IF(AND(L387&gt;=0,O387&gt;=0,L387&gt;O387),1,IF(AND(L387&gt;=0,O387&lt;=0),1,IF(AND(L387&lt;0,O387&lt;0,L387&gt;O387),1,0)))</f>
        <v>0</v>
      </c>
      <c r="R387" s="9">
        <v>95</v>
      </c>
      <c r="S387" s="14">
        <v>6.2997347480106103E-2</v>
      </c>
      <c r="T387" s="15">
        <v>3097</v>
      </c>
      <c r="U387" s="9">
        <v>-33.188892476590247</v>
      </c>
      <c r="V387" s="9">
        <v>4</v>
      </c>
      <c r="W387" s="9">
        <v>0</v>
      </c>
      <c r="X387" s="9">
        <v>132.18889247659024</v>
      </c>
      <c r="Y387" s="16">
        <v>8.742651618822106E-2</v>
      </c>
      <c r="Z387" s="11">
        <f>IF(Y387&lt;4%,1,0)</f>
        <v>0</v>
      </c>
      <c r="AA387" s="11">
        <f>IF(Y387&gt;5%,0,1)</f>
        <v>0</v>
      </c>
      <c r="AB387" s="17">
        <v>5.5</v>
      </c>
      <c r="AC387" s="18">
        <v>82.361076161131791</v>
      </c>
      <c r="AD387" s="11">
        <f>IF(AC387&gt;120,2,IF(AC387&gt;100,1,0))</f>
        <v>0</v>
      </c>
      <c r="AE387" s="9">
        <v>25096.574172985864</v>
      </c>
      <c r="AF387" s="9">
        <v>104.28270421140324</v>
      </c>
      <c r="AG387" s="9">
        <v>3828</v>
      </c>
      <c r="AH387" s="9">
        <v>77.875424545143773</v>
      </c>
      <c r="AI387" s="18">
        <v>74.677220095169091</v>
      </c>
      <c r="AJ387" s="11">
        <f>IF(AI387&gt;120,2,IF(AI387&lt;100,0,1))</f>
        <v>0</v>
      </c>
    </row>
    <row r="388" spans="1:36" ht="18" x14ac:dyDescent="0.25">
      <c r="A388" s="19" t="s">
        <v>675</v>
      </c>
      <c r="B388" s="19" t="s">
        <v>676</v>
      </c>
      <c r="C388" s="9">
        <v>1656</v>
      </c>
      <c r="D388" s="9">
        <v>1618</v>
      </c>
      <c r="E388" s="10">
        <v>-38</v>
      </c>
      <c r="F388" s="11">
        <f>IF(E388&gt;0,1,0)</f>
        <v>0</v>
      </c>
      <c r="G388" s="9">
        <v>1630</v>
      </c>
      <c r="H388" s="9">
        <v>1400</v>
      </c>
      <c r="I388" s="53">
        <f>IF(H388&gt;G388,1,0)</f>
        <v>0</v>
      </c>
      <c r="J388" s="9">
        <v>760.83715170278629</v>
      </c>
      <c r="K388" s="9">
        <v>743.3783281733746</v>
      </c>
      <c r="L388" s="12">
        <v>-17.458823529411688</v>
      </c>
      <c r="M388" s="9">
        <v>905</v>
      </c>
      <c r="N388" s="9">
        <v>916</v>
      </c>
      <c r="O388" s="9">
        <v>11</v>
      </c>
      <c r="P388" s="13" t="s">
        <v>40</v>
      </c>
      <c r="Q388" s="11">
        <f>IF(AND(L388&gt;=0,O388&gt;=0,L388&gt;O388),1,IF(AND(L388&gt;=0,O388&lt;=0),1,IF(AND(L388&lt;0,O388&lt;0,L388&gt;O388),1,0)))</f>
        <v>0</v>
      </c>
      <c r="R388" s="9">
        <v>84</v>
      </c>
      <c r="S388" s="14">
        <v>9.9526066350710901E-2</v>
      </c>
      <c r="T388" s="15">
        <v>1615</v>
      </c>
      <c r="U388" s="9">
        <v>-16.539938080495354</v>
      </c>
      <c r="V388" s="9">
        <v>2</v>
      </c>
      <c r="W388" s="9">
        <v>0</v>
      </c>
      <c r="X388" s="9">
        <v>102.53993808049535</v>
      </c>
      <c r="Y388" s="16">
        <v>0.1212056005679614</v>
      </c>
      <c r="Z388" s="11">
        <f>IF(Y388&lt;4%,1,0)</f>
        <v>0</v>
      </c>
      <c r="AA388" s="11">
        <f>IF(Y388&gt;5%,0,1)</f>
        <v>0</v>
      </c>
      <c r="AB388" s="17">
        <v>5.5</v>
      </c>
      <c r="AC388" s="18">
        <v>82.361076161131791</v>
      </c>
      <c r="AD388" s="11">
        <f>IF(AC388&gt;120,2,IF(AC388&gt;100,1,0))</f>
        <v>0</v>
      </c>
      <c r="AE388" s="9">
        <v>26299.797305298565</v>
      </c>
      <c r="AF388" s="9">
        <v>109.28240501289137</v>
      </c>
      <c r="AG388" s="9">
        <v>3828</v>
      </c>
      <c r="AH388" s="9">
        <v>77.875424545143773</v>
      </c>
      <c r="AI388" s="18">
        <v>71.260716247924165</v>
      </c>
      <c r="AJ388" s="11">
        <f>IF(AI388&gt;120,2,IF(AI388&lt;100,0,1))</f>
        <v>0</v>
      </c>
    </row>
    <row r="389" spans="1:36" ht="18" x14ac:dyDescent="0.25">
      <c r="A389" s="19" t="s">
        <v>681</v>
      </c>
      <c r="B389" s="19" t="s">
        <v>682</v>
      </c>
      <c r="C389" s="9">
        <v>5538</v>
      </c>
      <c r="D389" s="9">
        <v>5498</v>
      </c>
      <c r="E389" s="10">
        <v>-40</v>
      </c>
      <c r="F389" s="11">
        <f>IF(E389&gt;0,1,0)</f>
        <v>0</v>
      </c>
      <c r="G389" s="9">
        <v>5510</v>
      </c>
      <c r="H389" s="9">
        <v>4980</v>
      </c>
      <c r="I389" s="53">
        <f>IF(H389&gt;G389,1,0)</f>
        <v>0</v>
      </c>
      <c r="J389" s="9">
        <v>2643.9944720840244</v>
      </c>
      <c r="K389" s="9">
        <v>2624.8973650267185</v>
      </c>
      <c r="L389" s="12">
        <v>-19.097107057305948</v>
      </c>
      <c r="M389" s="9">
        <v>3109</v>
      </c>
      <c r="N389" s="9">
        <v>3125</v>
      </c>
      <c r="O389" s="9">
        <v>16</v>
      </c>
      <c r="P389" s="13" t="s">
        <v>40</v>
      </c>
      <c r="Q389" s="11">
        <f>IF(AND(L389&gt;=0,O389&gt;=0,L389&gt;O389),1,IF(AND(L389&gt;=0,O389&lt;=0),1,IF(AND(L389&lt;0,O389&lt;0,L389&gt;O389),1,0)))</f>
        <v>0</v>
      </c>
      <c r="R389" s="9">
        <v>199</v>
      </c>
      <c r="S389" s="14">
        <v>6.9751139151770072E-2</v>
      </c>
      <c r="T389" s="15">
        <v>5427</v>
      </c>
      <c r="U389" s="9">
        <v>-15.755113322277502</v>
      </c>
      <c r="V389" s="9">
        <v>2</v>
      </c>
      <c r="W389" s="9">
        <v>2</v>
      </c>
      <c r="X389" s="9">
        <v>214.75511332227751</v>
      </c>
      <c r="Y389" s="16">
        <v>7.5273436145207678E-2</v>
      </c>
      <c r="Z389" s="11">
        <f>IF(Y389&lt;4%,1,0)</f>
        <v>0</v>
      </c>
      <c r="AA389" s="11">
        <f>IF(Y389&gt;5%,0,1)</f>
        <v>0</v>
      </c>
      <c r="AB389" s="17">
        <v>6.48</v>
      </c>
      <c r="AC389" s="18">
        <v>97.036322458933483</v>
      </c>
      <c r="AD389" s="11">
        <f>IF(AC389&gt;120,2,IF(AC389&gt;100,1,0))</f>
        <v>0</v>
      </c>
      <c r="AE389" s="9">
        <v>25750.020424107686</v>
      </c>
      <c r="AF389" s="9">
        <v>106.99794102636014</v>
      </c>
      <c r="AG389" s="9">
        <v>5132.16</v>
      </c>
      <c r="AH389" s="9">
        <v>104.40677607983413</v>
      </c>
      <c r="AI389" s="18">
        <v>97.578303917186929</v>
      </c>
      <c r="AJ389" s="11">
        <f>IF(AI389&gt;120,2,IF(AI389&lt;100,0,1))</f>
        <v>0</v>
      </c>
    </row>
    <row r="390" spans="1:36" ht="18" x14ac:dyDescent="0.25">
      <c r="A390" s="19" t="s">
        <v>683</v>
      </c>
      <c r="B390" s="19" t="s">
        <v>684</v>
      </c>
      <c r="C390" s="9">
        <v>3511</v>
      </c>
      <c r="D390" s="9">
        <v>3409</v>
      </c>
      <c r="E390" s="10">
        <v>-102</v>
      </c>
      <c r="F390" s="11">
        <f>IF(E390&gt;0,1,0)</f>
        <v>0</v>
      </c>
      <c r="G390" s="9">
        <v>3390</v>
      </c>
      <c r="H390" s="9">
        <v>2770</v>
      </c>
      <c r="I390" s="53">
        <f>IF(H390&gt;G390,1,0)</f>
        <v>0</v>
      </c>
      <c r="J390" s="9">
        <v>1893.6191868967535</v>
      </c>
      <c r="K390" s="9">
        <v>1838.6066101199183</v>
      </c>
      <c r="L390" s="12">
        <v>-55.012576776835203</v>
      </c>
      <c r="M390" s="9">
        <v>2456</v>
      </c>
      <c r="N390" s="9">
        <v>2465</v>
      </c>
      <c r="O390" s="9">
        <v>9</v>
      </c>
      <c r="P390" s="13" t="s">
        <v>40</v>
      </c>
      <c r="Q390" s="11">
        <f>IF(AND(L390&gt;=0,O390&gt;=0,L390&gt;O390),1,IF(AND(L390&gt;=0,O390&lt;=0),1,IF(AND(L390&lt;0,O390&lt;0,L390&gt;O390),1,0)))</f>
        <v>0</v>
      </c>
      <c r="R390" s="9">
        <v>270</v>
      </c>
      <c r="S390" s="14">
        <v>0.12162162162162163</v>
      </c>
      <c r="T390" s="15">
        <v>3419</v>
      </c>
      <c r="U390" s="9">
        <v>-10.786779760163791</v>
      </c>
      <c r="V390" s="9">
        <v>3</v>
      </c>
      <c r="W390" s="9">
        <v>0</v>
      </c>
      <c r="X390" s="9">
        <v>283.78677976016377</v>
      </c>
      <c r="Y390" s="16">
        <v>0.12765937011253431</v>
      </c>
      <c r="Z390" s="11">
        <f>IF(Y390&lt;4%,1,0)</f>
        <v>0</v>
      </c>
      <c r="AA390" s="11">
        <f>IF(Y390&gt;5%,0,1)</f>
        <v>0</v>
      </c>
      <c r="AB390" s="17">
        <v>6.53</v>
      </c>
      <c r="AC390" s="18">
        <v>97.785059514943768</v>
      </c>
      <c r="AD390" s="11">
        <f>IF(AC390&gt;120,2,IF(AC390&gt;100,1,0))</f>
        <v>0</v>
      </c>
      <c r="AE390" s="9">
        <v>29345.459421127318</v>
      </c>
      <c r="AF390" s="9">
        <v>121.9379124683561</v>
      </c>
      <c r="AG390" s="9">
        <v>5093.3999999999996</v>
      </c>
      <c r="AH390" s="9">
        <v>103.61825689086605</v>
      </c>
      <c r="AI390" s="18">
        <v>84.976243067762738</v>
      </c>
      <c r="AJ390" s="11">
        <f>IF(AI390&gt;120,2,IF(AI390&lt;100,0,1))</f>
        <v>0</v>
      </c>
    </row>
    <row r="391" spans="1:36" ht="18" x14ac:dyDescent="0.25">
      <c r="A391" s="19" t="s">
        <v>685</v>
      </c>
      <c r="B391" s="19" t="s">
        <v>686</v>
      </c>
      <c r="C391" s="9">
        <v>2147</v>
      </c>
      <c r="D391" s="9">
        <v>2130</v>
      </c>
      <c r="E391" s="10">
        <v>-17</v>
      </c>
      <c r="F391" s="11">
        <f>IF(E391&gt;0,1,0)</f>
        <v>0</v>
      </c>
      <c r="G391" s="9">
        <v>2100</v>
      </c>
      <c r="H391" s="9">
        <v>1780</v>
      </c>
      <c r="I391" s="53">
        <f>IF(H391&gt;G391,1,0)</f>
        <v>0</v>
      </c>
      <c r="J391" s="9">
        <v>971.23791647114024</v>
      </c>
      <c r="K391" s="9">
        <v>963.54763022055363</v>
      </c>
      <c r="L391" s="12">
        <v>-7.6902862505866096</v>
      </c>
      <c r="M391" s="9">
        <v>1104</v>
      </c>
      <c r="N391" s="9">
        <v>1118</v>
      </c>
      <c r="O391" s="9">
        <v>14</v>
      </c>
      <c r="P391" s="13" t="s">
        <v>40</v>
      </c>
      <c r="Q391" s="11">
        <f>IF(AND(L391&gt;=0,O391&gt;=0,L391&gt;O391),1,IF(AND(L391&gt;=0,O391&lt;=0),1,IF(AND(L391&lt;0,O391&lt;0,L391&gt;O391),1,0)))</f>
        <v>0</v>
      </c>
      <c r="R391" s="9">
        <v>51</v>
      </c>
      <c r="S391" s="14">
        <v>4.894433781190019E-2</v>
      </c>
      <c r="T391" s="15">
        <v>2131</v>
      </c>
      <c r="U391" s="9">
        <v>-8.5950258094791181</v>
      </c>
      <c r="V391" s="9">
        <v>5</v>
      </c>
      <c r="W391" s="9">
        <v>0</v>
      </c>
      <c r="X391" s="9">
        <v>64.595025809479125</v>
      </c>
      <c r="Y391" s="16">
        <v>6.1695344612683022E-2</v>
      </c>
      <c r="Z391" s="11">
        <f>IF(Y391&lt;4%,1,0)</f>
        <v>0</v>
      </c>
      <c r="AA391" s="11">
        <f>IF(Y391&gt;5%,0,1)</f>
        <v>0</v>
      </c>
      <c r="AB391" s="17">
        <v>6.1</v>
      </c>
      <c r="AC391" s="18">
        <v>91.345920833255263</v>
      </c>
      <c r="AD391" s="11">
        <f>IF(AC391&gt;120,2,IF(AC391&gt;100,1,0))</f>
        <v>0</v>
      </c>
      <c r="AE391" s="9">
        <v>23868.045622385398</v>
      </c>
      <c r="AF391" s="9">
        <v>99.177852904827887</v>
      </c>
      <c r="AG391" s="9">
        <v>4695.4139999999998</v>
      </c>
      <c r="AH391" s="9">
        <v>95.521776035844226</v>
      </c>
      <c r="AI391" s="18">
        <v>96.313615628993233</v>
      </c>
      <c r="AJ391" s="11">
        <f>IF(AI391&gt;120,2,IF(AI391&lt;100,0,1))</f>
        <v>0</v>
      </c>
    </row>
    <row r="392" spans="1:36" ht="18" x14ac:dyDescent="0.25">
      <c r="A392" s="19" t="s">
        <v>689</v>
      </c>
      <c r="B392" s="19" t="s">
        <v>690</v>
      </c>
      <c r="C392" s="9">
        <v>14180</v>
      </c>
      <c r="D392" s="9">
        <v>14174</v>
      </c>
      <c r="E392" s="10">
        <v>-6</v>
      </c>
      <c r="F392" s="11">
        <f>IF(E392&gt;0,1,0)</f>
        <v>0</v>
      </c>
      <c r="G392" s="9">
        <v>14090</v>
      </c>
      <c r="H392" s="9">
        <v>12490</v>
      </c>
      <c r="I392" s="53">
        <f>IF(H392&gt;G392,1,0)</f>
        <v>0</v>
      </c>
      <c r="J392" s="9">
        <v>6732.1145975443387</v>
      </c>
      <c r="K392" s="9">
        <v>6729.2660300136431</v>
      </c>
      <c r="L392" s="12">
        <v>-2.8485675306956182</v>
      </c>
      <c r="M392" s="9">
        <v>7905</v>
      </c>
      <c r="N392" s="9">
        <v>8003</v>
      </c>
      <c r="O392" s="9">
        <v>98</v>
      </c>
      <c r="P392" s="13" t="s">
        <v>40</v>
      </c>
      <c r="Q392" s="11">
        <f>IF(AND(L392&gt;=0,O392&gt;=0,L392&gt;O392),1,IF(AND(L392&gt;=0,O392&lt;=0),1,IF(AND(L392&lt;0,O392&lt;0,L392&gt;O392),1,0)))</f>
        <v>0</v>
      </c>
      <c r="R392" s="9">
        <v>704</v>
      </c>
      <c r="S392" s="14">
        <v>9.3368700265251986E-2</v>
      </c>
      <c r="T392" s="15">
        <v>13927</v>
      </c>
      <c r="U392" s="9">
        <v>3.7980900409276948</v>
      </c>
      <c r="V392" s="9">
        <v>30</v>
      </c>
      <c r="W392" s="9">
        <v>0.66666666666666663</v>
      </c>
      <c r="X392" s="9">
        <v>729.53524329240565</v>
      </c>
      <c r="Y392" s="16">
        <v>9.6380382679109436E-2</v>
      </c>
      <c r="Z392" s="11">
        <f>IF(Y392&lt;4%,1,0)</f>
        <v>0</v>
      </c>
      <c r="AA392" s="11">
        <f>IF(Y392&gt;5%,0,1)</f>
        <v>0</v>
      </c>
      <c r="AB392" s="17">
        <v>6.47</v>
      </c>
      <c r="AC392" s="18">
        <v>96.886575047731398</v>
      </c>
      <c r="AD392" s="11">
        <f>IF(AC392&gt;120,2,IF(AC392&gt;100,1,0))</f>
        <v>0</v>
      </c>
      <c r="AE392" s="9">
        <v>24639.430707697768</v>
      </c>
      <c r="AF392" s="9">
        <v>102.38315583303816</v>
      </c>
      <c r="AG392" s="9">
        <v>4736.0399999999991</v>
      </c>
      <c r="AH392" s="9">
        <v>96.348256442733188</v>
      </c>
      <c r="AI392" s="18">
        <v>94.105573967512385</v>
      </c>
      <c r="AJ392" s="11">
        <f>IF(AI392&gt;120,2,IF(AI392&lt;100,0,1))</f>
        <v>0</v>
      </c>
    </row>
    <row r="393" spans="1:36" ht="18" x14ac:dyDescent="0.25">
      <c r="A393" s="19" t="s">
        <v>701</v>
      </c>
      <c r="B393" s="19" t="s">
        <v>702</v>
      </c>
      <c r="C393" s="9">
        <v>6730</v>
      </c>
      <c r="D393" s="9">
        <v>6581</v>
      </c>
      <c r="E393" s="10">
        <v>-149</v>
      </c>
      <c r="F393" s="11">
        <f>IF(E393&gt;0,1,0)</f>
        <v>0</v>
      </c>
      <c r="G393" s="9">
        <v>6690</v>
      </c>
      <c r="H393" s="9">
        <v>5990</v>
      </c>
      <c r="I393" s="53">
        <f>IF(H393&gt;G393,1,0)</f>
        <v>0</v>
      </c>
      <c r="J393" s="9">
        <v>3190.7007921998779</v>
      </c>
      <c r="K393" s="9">
        <v>3120.05971968312</v>
      </c>
      <c r="L393" s="12">
        <v>-70.641072516757959</v>
      </c>
      <c r="M393" s="9">
        <v>3817</v>
      </c>
      <c r="N393" s="9">
        <v>3840</v>
      </c>
      <c r="O393" s="9">
        <v>23</v>
      </c>
      <c r="P393" s="13" t="s">
        <v>40</v>
      </c>
      <c r="Q393" s="11">
        <f>IF(AND(L393&gt;=0,O393&gt;=0,L393&gt;O393),1,IF(AND(L393&gt;=0,O393&lt;=0),1,IF(AND(L393&lt;0,O393&lt;0,L393&gt;O393),1,0)))</f>
        <v>0</v>
      </c>
      <c r="R393" s="9">
        <v>283</v>
      </c>
      <c r="S393" s="14">
        <v>8.0374893496165861E-2</v>
      </c>
      <c r="T393" s="15">
        <v>6564</v>
      </c>
      <c r="U393" s="9">
        <v>-57.840341255332113</v>
      </c>
      <c r="V393" s="9">
        <v>1</v>
      </c>
      <c r="W393" s="9">
        <v>2</v>
      </c>
      <c r="X393" s="9">
        <v>339.84034125533213</v>
      </c>
      <c r="Y393" s="16">
        <v>9.6545551492992085E-2</v>
      </c>
      <c r="Z393" s="11">
        <f>IF(Y393&lt;4%,1,0)</f>
        <v>0</v>
      </c>
      <c r="AA393" s="11">
        <f>IF(Y393&gt;5%,0,1)</f>
        <v>0</v>
      </c>
      <c r="AB393" s="17">
        <v>5.86</v>
      </c>
      <c r="AC393" s="18">
        <v>87.751982964405883</v>
      </c>
      <c r="AD393" s="11">
        <f>IF(AC393&gt;120,2,IF(AC393&gt;100,1,0))</f>
        <v>0</v>
      </c>
      <c r="AE393" s="9">
        <v>25621.798073207865</v>
      </c>
      <c r="AF393" s="9">
        <v>106.4651442629449</v>
      </c>
      <c r="AG393" s="9">
        <v>4107.0396000000001</v>
      </c>
      <c r="AH393" s="9">
        <v>83.55210357202651</v>
      </c>
      <c r="AI393" s="18">
        <v>78.478364116683721</v>
      </c>
      <c r="AJ393" s="11">
        <f>IF(AI393&gt;120,2,IF(AI393&lt;100,0,1))</f>
        <v>0</v>
      </c>
    </row>
    <row r="394" spans="1:36" ht="18" x14ac:dyDescent="0.25">
      <c r="A394" s="19" t="s">
        <v>703</v>
      </c>
      <c r="B394" s="19" t="s">
        <v>704</v>
      </c>
      <c r="C394" s="9">
        <v>1792</v>
      </c>
      <c r="D394" s="9">
        <v>1738</v>
      </c>
      <c r="E394" s="10">
        <v>-54</v>
      </c>
      <c r="F394" s="11">
        <f>IF(E394&gt;0,1,0)</f>
        <v>0</v>
      </c>
      <c r="G394" s="9">
        <v>1780</v>
      </c>
      <c r="H394" s="9">
        <v>1490</v>
      </c>
      <c r="I394" s="53">
        <f>IF(H394&gt;G394,1,0)</f>
        <v>0</v>
      </c>
      <c r="J394" s="9">
        <v>879.36072031513788</v>
      </c>
      <c r="K394" s="9">
        <v>852.86212718064155</v>
      </c>
      <c r="L394" s="12">
        <v>-26.498593134496332</v>
      </c>
      <c r="M394" s="9">
        <v>1081</v>
      </c>
      <c r="N394" s="9">
        <v>1100</v>
      </c>
      <c r="O394" s="9">
        <v>19</v>
      </c>
      <c r="P394" s="13" t="s">
        <v>40</v>
      </c>
      <c r="Q394" s="11">
        <f>IF(AND(L394&gt;=0,O394&gt;=0,L394&gt;O394),1,IF(AND(L394&gt;=0,O394&lt;=0),1,IF(AND(L394&lt;0,O394&lt;0,L394&gt;O394),1,0)))</f>
        <v>0</v>
      </c>
      <c r="R394" s="9">
        <v>69</v>
      </c>
      <c r="S394" s="14">
        <v>6.9908814589665649E-2</v>
      </c>
      <c r="T394" s="15">
        <v>1777</v>
      </c>
      <c r="U394" s="9">
        <v>-20.119302194710187</v>
      </c>
      <c r="V394" s="9">
        <v>11</v>
      </c>
      <c r="W394" s="9">
        <v>0</v>
      </c>
      <c r="X394" s="9">
        <v>100.11930219471019</v>
      </c>
      <c r="Y394" s="16">
        <v>0.10031994207886792</v>
      </c>
      <c r="Z394" s="11">
        <f>IF(Y394&lt;4%,1,0)</f>
        <v>0</v>
      </c>
      <c r="AA394" s="11">
        <f>IF(Y394&gt;5%,0,1)</f>
        <v>0</v>
      </c>
      <c r="AB394" s="17">
        <v>6.1</v>
      </c>
      <c r="AC394" s="18">
        <v>91.345920833255263</v>
      </c>
      <c r="AD394" s="11">
        <f>IF(AC394&gt;120,2,IF(AC394&gt;100,1,0))</f>
        <v>0</v>
      </c>
      <c r="AE394" s="9">
        <v>24876.558513594853</v>
      </c>
      <c r="AF394" s="9">
        <v>103.36848270164649</v>
      </c>
      <c r="AG394" s="9">
        <v>4695.4139999999998</v>
      </c>
      <c r="AH394" s="9">
        <v>95.521776035844226</v>
      </c>
      <c r="AI394" s="18">
        <v>92.408995023705359</v>
      </c>
      <c r="AJ394" s="11">
        <f>IF(AI394&gt;120,2,IF(AI394&lt;100,0,1))</f>
        <v>0</v>
      </c>
    </row>
    <row r="395" spans="1:36" ht="18" x14ac:dyDescent="0.25">
      <c r="A395" s="19" t="s">
        <v>705</v>
      </c>
      <c r="B395" s="19" t="s">
        <v>706</v>
      </c>
      <c r="C395" s="9">
        <v>1011</v>
      </c>
      <c r="D395" s="9">
        <v>979</v>
      </c>
      <c r="E395" s="10">
        <v>-32</v>
      </c>
      <c r="F395" s="11">
        <f>IF(E395&gt;0,1,0)</f>
        <v>0</v>
      </c>
      <c r="G395" s="9">
        <v>980</v>
      </c>
      <c r="H395" s="9">
        <v>850</v>
      </c>
      <c r="I395" s="53">
        <f>IF(H395&gt;G395,1,0)</f>
        <v>0</v>
      </c>
      <c r="J395" s="9">
        <v>447.39655172413791</v>
      </c>
      <c r="K395" s="9">
        <v>433.23563218390802</v>
      </c>
      <c r="L395" s="12">
        <v>-14.160919540229884</v>
      </c>
      <c r="M395" s="9">
        <v>554</v>
      </c>
      <c r="N395" s="9">
        <v>558</v>
      </c>
      <c r="O395" s="9">
        <v>4</v>
      </c>
      <c r="P395" s="13" t="s">
        <v>40</v>
      </c>
      <c r="Q395" s="11">
        <f>IF(AND(L395&gt;=0,O395&gt;=0,L395&gt;O395),1,IF(AND(L395&gt;=0,O395&lt;=0),1,IF(AND(L395&lt;0,O395&lt;0,L395&gt;O395),1,0)))</f>
        <v>0</v>
      </c>
      <c r="R395" s="9">
        <v>48</v>
      </c>
      <c r="S395" s="14">
        <v>9.3203883495145634E-2</v>
      </c>
      <c r="T395" s="15">
        <v>1044</v>
      </c>
      <c r="U395" s="9">
        <v>-1.7701149425287355</v>
      </c>
      <c r="V395" s="9">
        <v>0</v>
      </c>
      <c r="W395" s="9">
        <v>0</v>
      </c>
      <c r="X395" s="9">
        <v>49.770114942528735</v>
      </c>
      <c r="Y395" s="16">
        <v>9.6640999888405313E-2</v>
      </c>
      <c r="Z395" s="11">
        <f>IF(Y395&lt;4%,1,0)</f>
        <v>0</v>
      </c>
      <c r="AA395" s="11">
        <f>IF(Y395&gt;5%,0,1)</f>
        <v>0</v>
      </c>
      <c r="AB395" s="17">
        <v>6.2249999999999996</v>
      </c>
      <c r="AC395" s="18">
        <v>93.217763473280996</v>
      </c>
      <c r="AD395" s="11">
        <f>IF(AC395&gt;120,2,IF(AC395&gt;100,1,0))</f>
        <v>0</v>
      </c>
      <c r="AE395" s="9">
        <v>24959.45941052405</v>
      </c>
      <c r="AF395" s="9">
        <v>103.71295719660098</v>
      </c>
      <c r="AG395" s="9">
        <v>4517.8559999999998</v>
      </c>
      <c r="AH395" s="9">
        <v>91.90960136724793</v>
      </c>
      <c r="AI395" s="18">
        <v>88.619208102437668</v>
      </c>
      <c r="AJ395" s="11">
        <f>IF(AI395&gt;120,2,IF(AI395&lt;100,0,1))</f>
        <v>0</v>
      </c>
    </row>
    <row r="396" spans="1:36" ht="18" x14ac:dyDescent="0.25">
      <c r="A396" s="19" t="s">
        <v>711</v>
      </c>
      <c r="B396" s="19" t="s">
        <v>712</v>
      </c>
      <c r="C396" s="9">
        <v>3262</v>
      </c>
      <c r="D396" s="9">
        <v>3183</v>
      </c>
      <c r="E396" s="10">
        <v>-79</v>
      </c>
      <c r="F396" s="11">
        <f>IF(E396&gt;0,1,0)</f>
        <v>0</v>
      </c>
      <c r="G396" s="9">
        <v>3190</v>
      </c>
      <c r="H396" s="9">
        <v>2770</v>
      </c>
      <c r="I396" s="53">
        <f>IF(H396&gt;G396,1,0)</f>
        <v>0</v>
      </c>
      <c r="J396" s="9">
        <v>1435.0764430577221</v>
      </c>
      <c r="K396" s="9">
        <v>1400.3213728549142</v>
      </c>
      <c r="L396" s="12">
        <v>-34.755070202807929</v>
      </c>
      <c r="M396" s="9">
        <v>1799</v>
      </c>
      <c r="N396" s="9">
        <v>1813</v>
      </c>
      <c r="O396" s="9">
        <v>14</v>
      </c>
      <c r="P396" s="13" t="s">
        <v>40</v>
      </c>
      <c r="Q396" s="11">
        <f>IF(AND(L396&gt;=0,O396&gt;=0,L396&gt;O396),1,IF(AND(L396&gt;=0,O396&lt;=0),1,IF(AND(L396&lt;0,O396&lt;0,L396&gt;O396),1,0)))</f>
        <v>0</v>
      </c>
      <c r="R396" s="9">
        <v>184</v>
      </c>
      <c r="S396" s="14">
        <v>0.11192214111922141</v>
      </c>
      <c r="T396" s="15">
        <v>3205</v>
      </c>
      <c r="U396" s="9">
        <v>-17.157566302652103</v>
      </c>
      <c r="V396" s="9">
        <v>0</v>
      </c>
      <c r="W396" s="9">
        <v>0</v>
      </c>
      <c r="X396" s="9">
        <v>201.1575663026521</v>
      </c>
      <c r="Y396" s="16">
        <v>0.12235861697241612</v>
      </c>
      <c r="Z396" s="11">
        <f>IF(Y396&lt;4%,1,0)</f>
        <v>0</v>
      </c>
      <c r="AA396" s="11">
        <f>IF(Y396&gt;5%,0,1)</f>
        <v>0</v>
      </c>
      <c r="AB396" s="17">
        <v>6.1</v>
      </c>
      <c r="AC396" s="18">
        <v>91.345920833255263</v>
      </c>
      <c r="AD396" s="11">
        <f>IF(AC396&gt;120,2,IF(AC396&gt;100,1,0))</f>
        <v>0</v>
      </c>
      <c r="AE396" s="9">
        <v>27892.996432072236</v>
      </c>
      <c r="AF396" s="9">
        <v>115.90255611965247</v>
      </c>
      <c r="AG396" s="9">
        <v>4695.4139999999998</v>
      </c>
      <c r="AH396" s="9">
        <v>95.521776035844226</v>
      </c>
      <c r="AI396" s="18">
        <v>82.415590504519969</v>
      </c>
      <c r="AJ396" s="11">
        <f>IF(AI396&gt;120,2,IF(AI396&lt;100,0,1))</f>
        <v>0</v>
      </c>
    </row>
    <row r="397" spans="1:36" ht="18" x14ac:dyDescent="0.25">
      <c r="A397" s="19" t="s">
        <v>719</v>
      </c>
      <c r="B397" s="19" t="s">
        <v>720</v>
      </c>
      <c r="C397" s="9">
        <v>1273</v>
      </c>
      <c r="D397" s="9">
        <v>1248</v>
      </c>
      <c r="E397" s="10">
        <v>-25</v>
      </c>
      <c r="F397" s="11">
        <f>IF(E397&gt;0,1,0)</f>
        <v>0</v>
      </c>
      <c r="G397" s="9">
        <v>1250</v>
      </c>
      <c r="H397" s="9">
        <v>1060</v>
      </c>
      <c r="I397" s="53">
        <f>IF(H397&gt;G397,1,0)</f>
        <v>0</v>
      </c>
      <c r="J397" s="9">
        <v>571.97242497972422</v>
      </c>
      <c r="K397" s="9">
        <v>560.7396593673966</v>
      </c>
      <c r="L397" s="12">
        <v>-11.232765612327626</v>
      </c>
      <c r="M397" s="9">
        <v>709</v>
      </c>
      <c r="N397" s="9">
        <v>715</v>
      </c>
      <c r="O397" s="9">
        <v>6</v>
      </c>
      <c r="P397" s="13" t="s">
        <v>40</v>
      </c>
      <c r="Q397" s="11">
        <f>IF(AND(L397&gt;=0,O397&gt;=0,L397&gt;O397),1,IF(AND(L397&gt;=0,O397&lt;=0),1,IF(AND(L397&lt;0,O397&lt;0,L397&gt;O397),1,0)))</f>
        <v>0</v>
      </c>
      <c r="R397" s="9">
        <v>51</v>
      </c>
      <c r="S397" s="14">
        <v>8.3333333333333329E-2</v>
      </c>
      <c r="T397" s="15">
        <v>1233</v>
      </c>
      <c r="U397" s="9">
        <v>-7.6382806163828061</v>
      </c>
      <c r="V397" s="9">
        <v>2</v>
      </c>
      <c r="W397" s="9">
        <v>0</v>
      </c>
      <c r="X397" s="9">
        <v>60.638280616382808</v>
      </c>
      <c r="Y397" s="16">
        <v>9.8759414684662553E-2</v>
      </c>
      <c r="Z397" s="11">
        <f>IF(Y397&lt;4%,1,0)</f>
        <v>0</v>
      </c>
      <c r="AA397" s="11">
        <f>IF(Y397&gt;5%,0,1)</f>
        <v>0</v>
      </c>
      <c r="AB397" s="17">
        <v>6.1</v>
      </c>
      <c r="AC397" s="18">
        <v>91.345920833255263</v>
      </c>
      <c r="AD397" s="11">
        <f>IF(AC397&gt;120,2,IF(AC397&gt;100,1,0))</f>
        <v>0</v>
      </c>
      <c r="AE397" s="9">
        <v>24972.101470310303</v>
      </c>
      <c r="AF397" s="9">
        <v>103.76548819833155</v>
      </c>
      <c r="AG397" s="9">
        <v>4695.4139999999998</v>
      </c>
      <c r="AH397" s="9">
        <v>95.521776035844226</v>
      </c>
      <c r="AI397" s="18">
        <v>92.055439331880024</v>
      </c>
      <c r="AJ397" s="11">
        <f>IF(AI397&gt;120,2,IF(AI397&lt;100,0,1))</f>
        <v>0</v>
      </c>
    </row>
    <row r="398" spans="1:36" ht="18" x14ac:dyDescent="0.25">
      <c r="A398" s="19" t="s">
        <v>721</v>
      </c>
      <c r="B398" s="19" t="s">
        <v>722</v>
      </c>
      <c r="C398" s="9">
        <v>3099</v>
      </c>
      <c r="D398" s="9">
        <v>3065</v>
      </c>
      <c r="E398" s="10">
        <v>-34</v>
      </c>
      <c r="F398" s="11">
        <f>IF(E398&gt;0,1,0)</f>
        <v>0</v>
      </c>
      <c r="G398" s="9">
        <v>3150</v>
      </c>
      <c r="H398" s="9">
        <v>3030</v>
      </c>
      <c r="I398" s="53">
        <f>IF(H398&gt;G398,1,0)</f>
        <v>0</v>
      </c>
      <c r="J398" s="9">
        <v>1457.3457913552161</v>
      </c>
      <c r="K398" s="9">
        <v>1441.356841078973</v>
      </c>
      <c r="L398" s="12">
        <v>-15.988950276243031</v>
      </c>
      <c r="M398" s="9">
        <v>1603</v>
      </c>
      <c r="N398" s="9">
        <v>1619</v>
      </c>
      <c r="O398" s="9">
        <v>16</v>
      </c>
      <c r="P398" s="13" t="s">
        <v>40</v>
      </c>
      <c r="Q398" s="11">
        <f>IF(AND(L398&gt;=0,O398&gt;=0,L398&gt;O398),1,IF(AND(L398&gt;=0,O398&lt;=0),1,IF(AND(L398&lt;0,O398&lt;0,L398&gt;O398),1,0)))</f>
        <v>0</v>
      </c>
      <c r="R398" s="9">
        <v>56</v>
      </c>
      <c r="S398" s="14">
        <v>3.6769533814839134E-2</v>
      </c>
      <c r="T398" s="15">
        <v>3077</v>
      </c>
      <c r="U398" s="9">
        <v>-27.275268118297042</v>
      </c>
      <c r="V398" s="9">
        <v>4</v>
      </c>
      <c r="W398" s="9">
        <v>0</v>
      </c>
      <c r="X398" s="9">
        <v>87.275268118297049</v>
      </c>
      <c r="Y398" s="16">
        <v>5.7154726992990866E-2</v>
      </c>
      <c r="Z398" s="11">
        <f>IF(Y398&lt;4%,1,0)</f>
        <v>0</v>
      </c>
      <c r="AA398" s="11">
        <f>IF(Y398&gt;5%,0,1)</f>
        <v>0</v>
      </c>
      <c r="AB398" s="17">
        <v>6.1</v>
      </c>
      <c r="AC398" s="18">
        <v>91.345920833255263</v>
      </c>
      <c r="AD398" s="11">
        <f>IF(AC398&gt;120,2,IF(AC398&gt;100,1,0))</f>
        <v>0</v>
      </c>
      <c r="AE398" s="9">
        <v>23953.682629990701</v>
      </c>
      <c r="AF398" s="9">
        <v>99.533696641590424</v>
      </c>
      <c r="AG398" s="9">
        <v>4695.4139999999998</v>
      </c>
      <c r="AH398" s="9">
        <v>95.521776035844226</v>
      </c>
      <c r="AI398" s="18">
        <v>95.96928403031923</v>
      </c>
      <c r="AJ398" s="11">
        <f>IF(AI398&gt;120,2,IF(AI398&lt;100,0,1))</f>
        <v>0</v>
      </c>
    </row>
    <row r="399" spans="1:36" ht="18" x14ac:dyDescent="0.25">
      <c r="A399" s="19" t="s">
        <v>725</v>
      </c>
      <c r="B399" s="19" t="s">
        <v>726</v>
      </c>
      <c r="C399" s="9">
        <v>11962</v>
      </c>
      <c r="D399" s="9">
        <v>11929</v>
      </c>
      <c r="E399" s="10">
        <v>-33</v>
      </c>
      <c r="F399" s="11">
        <f>IF(E399&gt;0,1,0)</f>
        <v>0</v>
      </c>
      <c r="G399" s="9">
        <v>11790</v>
      </c>
      <c r="H399" s="9">
        <v>9810</v>
      </c>
      <c r="I399" s="53">
        <f>IF(H399&gt;G399,1,0)</f>
        <v>0</v>
      </c>
      <c r="J399" s="9">
        <v>6169.7992910195817</v>
      </c>
      <c r="K399" s="9">
        <v>6152.778443619176</v>
      </c>
      <c r="L399" s="12">
        <v>-17.020847400405728</v>
      </c>
      <c r="M399" s="9">
        <v>7370</v>
      </c>
      <c r="N399" s="9">
        <v>7411</v>
      </c>
      <c r="O399" s="9">
        <v>41</v>
      </c>
      <c r="P399" s="13" t="s">
        <v>40</v>
      </c>
      <c r="Q399" s="11">
        <f>IF(AND(L399&gt;=0,O399&gt;=0,L399&gt;O399),1,IF(AND(L399&gt;=0,O399&lt;=0),1,IF(AND(L399&lt;0,O399&lt;0,L399&gt;O399),1,0)))</f>
        <v>0</v>
      </c>
      <c r="R399" s="9">
        <v>853</v>
      </c>
      <c r="S399" s="14">
        <v>0.11992127091241389</v>
      </c>
      <c r="T399" s="15">
        <v>11848</v>
      </c>
      <c r="U399" s="9">
        <v>33.52591154625253</v>
      </c>
      <c r="V399" s="9">
        <v>19</v>
      </c>
      <c r="W399" s="9">
        <v>0</v>
      </c>
      <c r="X399" s="9">
        <v>838.47408845374753</v>
      </c>
      <c r="Y399" s="16">
        <v>0.11756507129188833</v>
      </c>
      <c r="Z399" s="11">
        <f>IF(Y399&lt;4%,1,0)</f>
        <v>0</v>
      </c>
      <c r="AA399" s="11">
        <f>IF(Y399&gt;5%,0,1)</f>
        <v>0</v>
      </c>
      <c r="AB399" s="17">
        <v>6</v>
      </c>
      <c r="AC399" s="18">
        <v>89.848446721234694</v>
      </c>
      <c r="AD399" s="11">
        <f>IF(AC399&gt;120,2,IF(AC399&gt;100,1,0))</f>
        <v>0</v>
      </c>
      <c r="AE399" s="9">
        <v>27406.859922522912</v>
      </c>
      <c r="AF399" s="9">
        <v>113.88253420422048</v>
      </c>
      <c r="AG399" s="9">
        <v>4320</v>
      </c>
      <c r="AH399" s="9">
        <v>87.884491649692038</v>
      </c>
      <c r="AI399" s="18">
        <v>77.171176654791239</v>
      </c>
      <c r="AJ399" s="11">
        <f>IF(AI399&gt;120,2,IF(AI399&lt;100,0,1))</f>
        <v>0</v>
      </c>
    </row>
    <row r="400" spans="1:36" ht="18" x14ac:dyDescent="0.25">
      <c r="A400" s="19" t="s">
        <v>731</v>
      </c>
      <c r="B400" s="19" t="s">
        <v>732</v>
      </c>
      <c r="C400" s="9">
        <v>339</v>
      </c>
      <c r="D400" s="9">
        <v>333</v>
      </c>
      <c r="E400" s="10">
        <v>-6</v>
      </c>
      <c r="F400" s="11">
        <f>IF(E400&gt;0,1,0)</f>
        <v>0</v>
      </c>
      <c r="G400" s="9">
        <v>350</v>
      </c>
      <c r="H400" s="9">
        <v>300</v>
      </c>
      <c r="I400" s="53">
        <f>IF(H400&gt;G400,1,0)</f>
        <v>0</v>
      </c>
      <c r="J400" s="9">
        <v>176</v>
      </c>
      <c r="K400" s="9">
        <v>172.88495575221239</v>
      </c>
      <c r="L400" s="12">
        <v>-3.1150442477876084</v>
      </c>
      <c r="M400" s="9">
        <v>245</v>
      </c>
      <c r="N400" s="9">
        <v>247</v>
      </c>
      <c r="O400" s="9">
        <v>2</v>
      </c>
      <c r="P400" s="13" t="s">
        <v>40</v>
      </c>
      <c r="Q400" s="11">
        <f>IF(AND(L400&gt;=0,O400&gt;=0,L400&gt;O400),1,IF(AND(L400&gt;=0,O400&lt;=0),1,IF(AND(L400&lt;0,O400&lt;0,L400&gt;O400),1,0)))</f>
        <v>0</v>
      </c>
      <c r="R400" s="9">
        <v>25</v>
      </c>
      <c r="S400" s="14">
        <v>0.11467889908256881</v>
      </c>
      <c r="T400" s="15">
        <v>339</v>
      </c>
      <c r="U400" s="9">
        <v>-6.7492625368731565</v>
      </c>
      <c r="V400" s="9">
        <v>2</v>
      </c>
      <c r="W400" s="9">
        <v>0</v>
      </c>
      <c r="X400" s="9">
        <v>33.749262536873161</v>
      </c>
      <c r="Y400" s="16">
        <v>0.15340573880396891</v>
      </c>
      <c r="Z400" s="11">
        <f>IF(Y400&lt;4%,1,0)</f>
        <v>0</v>
      </c>
      <c r="AA400" s="11">
        <f>IF(Y400&gt;5%,0,1)</f>
        <v>0</v>
      </c>
      <c r="AB400" s="17">
        <v>6.1</v>
      </c>
      <c r="AC400" s="18">
        <v>91.345920833255263</v>
      </c>
      <c r="AD400" s="11">
        <f>IF(AC400&gt;120,2,IF(AC400&gt;100,1,0))</f>
        <v>0</v>
      </c>
      <c r="AE400" s="9">
        <v>26013.920349706779</v>
      </c>
      <c r="AF400" s="9">
        <v>108.09451292071392</v>
      </c>
      <c r="AG400" s="9">
        <v>4695.4139999999998</v>
      </c>
      <c r="AH400" s="9">
        <v>95.521776035844226</v>
      </c>
      <c r="AI400" s="18">
        <v>88.36875568874467</v>
      </c>
      <c r="AJ400" s="11">
        <f>IF(AI400&gt;120,2,IF(AI400&lt;100,0,1))</f>
        <v>0</v>
      </c>
    </row>
    <row r="401" spans="1:36" ht="18" x14ac:dyDescent="0.25">
      <c r="A401" s="19" t="s">
        <v>735</v>
      </c>
      <c r="B401" s="19" t="s">
        <v>736</v>
      </c>
      <c r="C401" s="9">
        <v>1302</v>
      </c>
      <c r="D401" s="9">
        <v>1283</v>
      </c>
      <c r="E401" s="10">
        <v>-19</v>
      </c>
      <c r="F401" s="11">
        <f>IF(E401&gt;0,1,0)</f>
        <v>0</v>
      </c>
      <c r="G401" s="9">
        <v>1320</v>
      </c>
      <c r="H401" s="9">
        <v>1180</v>
      </c>
      <c r="I401" s="53">
        <f>IF(H401&gt;G401,1,0)</f>
        <v>0</v>
      </c>
      <c r="J401" s="9">
        <v>628</v>
      </c>
      <c r="K401" s="9">
        <v>618.83563748079882</v>
      </c>
      <c r="L401" s="12">
        <v>-9.1643625192011768</v>
      </c>
      <c r="M401" s="9">
        <v>780</v>
      </c>
      <c r="N401" s="9">
        <v>786</v>
      </c>
      <c r="O401" s="9">
        <v>6</v>
      </c>
      <c r="P401" s="13" t="s">
        <v>40</v>
      </c>
      <c r="Q401" s="11">
        <f>IF(AND(L401&gt;=0,O401&gt;=0,L401&gt;O401),1,IF(AND(L401&gt;=0,O401&lt;=0),1,IF(AND(L401&lt;0,O401&lt;0,L401&gt;O401),1,0)))</f>
        <v>0</v>
      </c>
      <c r="R401" s="9">
        <v>43</v>
      </c>
      <c r="S401" s="14">
        <v>5.9888579387186627E-2</v>
      </c>
      <c r="T401" s="15">
        <v>1302</v>
      </c>
      <c r="U401" s="9">
        <v>-8.6820276497695854</v>
      </c>
      <c r="V401" s="9">
        <v>2</v>
      </c>
      <c r="W401" s="9">
        <v>0</v>
      </c>
      <c r="X401" s="9">
        <v>53.682027649769587</v>
      </c>
      <c r="Y401" s="16">
        <v>7.4558371735791093E-2</v>
      </c>
      <c r="Z401" s="11">
        <f>IF(Y401&lt;4%,1,0)</f>
        <v>0</v>
      </c>
      <c r="AA401" s="11">
        <f>IF(Y401&gt;5%,0,1)</f>
        <v>0</v>
      </c>
      <c r="AB401" s="17">
        <v>6.1</v>
      </c>
      <c r="AC401" s="18">
        <v>91.345920833255263</v>
      </c>
      <c r="AD401" s="11">
        <f>IF(AC401&gt;120,2,IF(AC401&gt;100,1,0))</f>
        <v>0</v>
      </c>
      <c r="AE401" s="9">
        <v>25833.779656207378</v>
      </c>
      <c r="AF401" s="9">
        <v>107.34598212415381</v>
      </c>
      <c r="AG401" s="9">
        <v>4695.4139999999998</v>
      </c>
      <c r="AH401" s="9">
        <v>95.521776035844226</v>
      </c>
      <c r="AI401" s="18">
        <v>88.984957001339851</v>
      </c>
      <c r="AJ401" s="11">
        <f>IF(AI401&gt;120,2,IF(AI401&lt;100,0,1))</f>
        <v>0</v>
      </c>
    </row>
    <row r="402" spans="1:36" ht="18" x14ac:dyDescent="0.25">
      <c r="A402" s="19" t="s">
        <v>737</v>
      </c>
      <c r="B402" s="19" t="s">
        <v>738</v>
      </c>
      <c r="C402" s="9">
        <v>1585</v>
      </c>
      <c r="D402" s="9">
        <v>1550</v>
      </c>
      <c r="E402" s="10">
        <v>-35</v>
      </c>
      <c r="F402" s="11">
        <f>IF(E402&gt;0,1,0)</f>
        <v>0</v>
      </c>
      <c r="G402" s="9">
        <v>1590</v>
      </c>
      <c r="H402" s="9">
        <v>1430</v>
      </c>
      <c r="I402" s="53">
        <f>IF(H402&gt;G402,1,0)</f>
        <v>0</v>
      </c>
      <c r="J402" s="9">
        <v>682.87753807106594</v>
      </c>
      <c r="K402" s="9">
        <v>667.79822335025381</v>
      </c>
      <c r="L402" s="12">
        <v>-15.079314720812135</v>
      </c>
      <c r="M402" s="9">
        <v>839</v>
      </c>
      <c r="N402" s="9">
        <v>848</v>
      </c>
      <c r="O402" s="9">
        <v>9</v>
      </c>
      <c r="P402" s="13" t="s">
        <v>40</v>
      </c>
      <c r="Q402" s="11">
        <f>IF(AND(L402&gt;=0,O402&gt;=0,L402&gt;O402),1,IF(AND(L402&gt;=0,O402&lt;=0),1,IF(AND(L402&lt;0,O402&lt;0,L402&gt;O402),1,0)))</f>
        <v>0</v>
      </c>
      <c r="R402" s="9">
        <v>56</v>
      </c>
      <c r="S402" s="14">
        <v>7.3878627968337732E-2</v>
      </c>
      <c r="T402" s="15">
        <v>1576</v>
      </c>
      <c r="U402" s="9">
        <v>-17.233502538071065</v>
      </c>
      <c r="V402" s="9">
        <v>0</v>
      </c>
      <c r="W402" s="9">
        <v>0</v>
      </c>
      <c r="X402" s="9">
        <v>73.233502538071065</v>
      </c>
      <c r="Y402" s="16">
        <v>9.6614119443365523E-2</v>
      </c>
      <c r="Z402" s="11">
        <f>IF(Y402&lt;4%,1,0)</f>
        <v>0</v>
      </c>
      <c r="AA402" s="11">
        <f>IF(Y402&gt;5%,0,1)</f>
        <v>0</v>
      </c>
      <c r="AB402" s="17">
        <v>6.1</v>
      </c>
      <c r="AC402" s="18">
        <v>91.345920833255263</v>
      </c>
      <c r="AD402" s="11">
        <f>IF(AC402&gt;120,2,IF(AC402&gt;100,1,0))</f>
        <v>0</v>
      </c>
      <c r="AE402" s="9">
        <v>25773.505499437968</v>
      </c>
      <c r="AF402" s="9">
        <v>107.09552753945029</v>
      </c>
      <c r="AG402" s="9">
        <v>4695.4139999999998</v>
      </c>
      <c r="AH402" s="9">
        <v>95.521776035844226</v>
      </c>
      <c r="AI402" s="18">
        <v>89.193058039381995</v>
      </c>
      <c r="AJ402" s="11">
        <f>IF(AI402&gt;120,2,IF(AI402&lt;100,0,1))</f>
        <v>0</v>
      </c>
    </row>
    <row r="403" spans="1:36" ht="18" x14ac:dyDescent="0.25">
      <c r="A403" s="19" t="s">
        <v>741</v>
      </c>
      <c r="B403" s="19" t="s">
        <v>742</v>
      </c>
      <c r="C403" s="9">
        <v>1565</v>
      </c>
      <c r="D403" s="9">
        <v>1543</v>
      </c>
      <c r="E403" s="10">
        <v>-22</v>
      </c>
      <c r="F403" s="11">
        <f>IF(E403&gt;0,1,0)</f>
        <v>0</v>
      </c>
      <c r="G403" s="9">
        <v>1560</v>
      </c>
      <c r="H403" s="9">
        <v>1350</v>
      </c>
      <c r="I403" s="53">
        <f>IF(H403&gt;G403,1,0)</f>
        <v>0</v>
      </c>
      <c r="J403" s="9">
        <v>721.29605688429217</v>
      </c>
      <c r="K403" s="9">
        <v>711.15643180349059</v>
      </c>
      <c r="L403" s="12">
        <v>-10.139625080801579</v>
      </c>
      <c r="M403" s="9">
        <v>901</v>
      </c>
      <c r="N403" s="9">
        <v>907</v>
      </c>
      <c r="O403" s="9">
        <v>6</v>
      </c>
      <c r="P403" s="13" t="s">
        <v>40</v>
      </c>
      <c r="Q403" s="11">
        <f>IF(AND(L403&gt;=0,O403&gt;=0,L403&gt;O403),1,IF(AND(L403&gt;=0,O403&lt;=0),1,IF(AND(L403&lt;0,O403&lt;0,L403&gt;O403),1,0)))</f>
        <v>0</v>
      </c>
      <c r="R403" s="9">
        <v>68</v>
      </c>
      <c r="S403" s="14">
        <v>8.2424242424242428E-2</v>
      </c>
      <c r="T403" s="15">
        <v>1547</v>
      </c>
      <c r="U403" s="9">
        <v>-6.4524886877828056</v>
      </c>
      <c r="V403" s="9">
        <v>2</v>
      </c>
      <c r="W403" s="9">
        <v>0</v>
      </c>
      <c r="X403" s="9">
        <v>76.452488687782804</v>
      </c>
      <c r="Y403" s="16">
        <v>9.2445572778455623E-2</v>
      </c>
      <c r="Z403" s="11">
        <f>IF(Y403&lt;4%,1,0)</f>
        <v>0</v>
      </c>
      <c r="AA403" s="11">
        <f>IF(Y403&gt;5%,0,1)</f>
        <v>0</v>
      </c>
      <c r="AB403" s="17">
        <v>6.1</v>
      </c>
      <c r="AC403" s="18">
        <v>91.345920833255263</v>
      </c>
      <c r="AD403" s="11">
        <f>IF(AC403&gt;120,2,IF(AC403&gt;100,1,0))</f>
        <v>0</v>
      </c>
      <c r="AE403" s="9">
        <v>23981.004800484538</v>
      </c>
      <c r="AF403" s="9">
        <v>99.647227269491395</v>
      </c>
      <c r="AG403" s="9">
        <v>4695.4139999999998</v>
      </c>
      <c r="AH403" s="9">
        <v>95.521776035844226</v>
      </c>
      <c r="AI403" s="18">
        <v>95.859943776970255</v>
      </c>
      <c r="AJ403" s="11">
        <f>IF(AI403&gt;120,2,IF(AI403&lt;100,0,1))</f>
        <v>0</v>
      </c>
    </row>
    <row r="404" spans="1:36" ht="18" x14ac:dyDescent="0.25">
      <c r="A404" s="19" t="s">
        <v>769</v>
      </c>
      <c r="B404" s="19" t="s">
        <v>770</v>
      </c>
      <c r="C404" s="9">
        <v>1306</v>
      </c>
      <c r="D404" s="9">
        <v>1276</v>
      </c>
      <c r="E404" s="10">
        <v>-30</v>
      </c>
      <c r="F404" s="11">
        <f>IF(E404&gt;0,1,0)</f>
        <v>0</v>
      </c>
      <c r="G404" s="9">
        <v>1330</v>
      </c>
      <c r="H404" s="9">
        <v>1390</v>
      </c>
      <c r="I404" s="53">
        <f>IF(H404&gt;G404,1,0)</f>
        <v>1</v>
      </c>
      <c r="J404" s="9">
        <v>583.96711041503522</v>
      </c>
      <c r="K404" s="9">
        <v>570.55285826155045</v>
      </c>
      <c r="L404" s="12">
        <v>-13.414252153484767</v>
      </c>
      <c r="M404" s="9">
        <v>668</v>
      </c>
      <c r="N404" s="9">
        <v>675</v>
      </c>
      <c r="O404" s="9">
        <v>7</v>
      </c>
      <c r="P404" s="13" t="s">
        <v>40</v>
      </c>
      <c r="Q404" s="11">
        <f>IF(AND(L404&gt;=0,O404&gt;=0,L404&gt;O404),1,IF(AND(L404&gt;=0,O404&lt;=0),1,IF(AND(L404&lt;0,O404&lt;0,L404&gt;O404),1,0)))</f>
        <v>0</v>
      </c>
      <c r="R404" s="9">
        <v>32</v>
      </c>
      <c r="S404" s="14">
        <v>5.2202283849918436E-2</v>
      </c>
      <c r="T404" s="15">
        <v>1277</v>
      </c>
      <c r="U404" s="9">
        <v>-12.072826938136256</v>
      </c>
      <c r="V404" s="9">
        <v>2</v>
      </c>
      <c r="W404" s="9">
        <v>0.66666666666666663</v>
      </c>
      <c r="X404" s="9">
        <v>45.406160271469595</v>
      </c>
      <c r="Y404" s="16">
        <v>7.3911275536846871E-2</v>
      </c>
      <c r="Z404" s="11">
        <f>IF(Y404&lt;4%,1,0)</f>
        <v>0</v>
      </c>
      <c r="AA404" s="11">
        <f>IF(Y404&gt;5%,0,1)</f>
        <v>0</v>
      </c>
      <c r="AB404" s="17">
        <v>5.89</v>
      </c>
      <c r="AC404" s="18">
        <v>88.201225198012054</v>
      </c>
      <c r="AD404" s="11">
        <f>IF(AC404&gt;120,2,IF(AC404&gt;100,1,0))</f>
        <v>0</v>
      </c>
      <c r="AE404" s="9">
        <v>24578.145081763429</v>
      </c>
      <c r="AF404" s="9">
        <v>102.12849833446209</v>
      </c>
      <c r="AG404" s="9">
        <v>4147.5024000000003</v>
      </c>
      <c r="AH404" s="9">
        <v>84.37526389811984</v>
      </c>
      <c r="AI404" s="18">
        <v>82.616767380440734</v>
      </c>
      <c r="AJ404" s="11">
        <f>IF(AI404&gt;120,2,IF(AI404&lt;100,0,1))</f>
        <v>0</v>
      </c>
    </row>
    <row r="405" spans="1:36" ht="18" x14ac:dyDescent="0.25">
      <c r="A405" s="19" t="s">
        <v>771</v>
      </c>
      <c r="B405" s="19" t="s">
        <v>772</v>
      </c>
      <c r="C405" s="9">
        <v>12420</v>
      </c>
      <c r="D405" s="9">
        <v>12186</v>
      </c>
      <c r="E405" s="10">
        <v>-234</v>
      </c>
      <c r="F405" s="11">
        <f>IF(E405&gt;0,1,0)</f>
        <v>0</v>
      </c>
      <c r="G405" s="9">
        <v>12220</v>
      </c>
      <c r="H405" s="9">
        <v>10850</v>
      </c>
      <c r="I405" s="53">
        <f>IF(H405&gt;G405,1,0)</f>
        <v>0</v>
      </c>
      <c r="J405" s="9">
        <v>5940.436504728802</v>
      </c>
      <c r="K405" s="9">
        <v>5828.5152372484035</v>
      </c>
      <c r="L405" s="12">
        <v>-111.92126748039846</v>
      </c>
      <c r="M405" s="9">
        <v>6717</v>
      </c>
      <c r="N405" s="9">
        <v>6773</v>
      </c>
      <c r="O405" s="9">
        <v>56</v>
      </c>
      <c r="P405" s="13" t="s">
        <v>40</v>
      </c>
      <c r="Q405" s="11">
        <f>IF(AND(L405&gt;=0,O405&gt;=0,L405&gt;O405),1,IF(AND(L405&gt;=0,O405&lt;=0),1,IF(AND(L405&lt;0,O405&lt;0,L405&gt;O405),1,0)))</f>
        <v>0</v>
      </c>
      <c r="R405" s="9">
        <v>376</v>
      </c>
      <c r="S405" s="14">
        <v>5.9128793835508731E-2</v>
      </c>
      <c r="T405" s="15">
        <v>12371</v>
      </c>
      <c r="U405" s="9">
        <v>-69.352922156656703</v>
      </c>
      <c r="V405" s="9">
        <v>5</v>
      </c>
      <c r="W405" s="9">
        <v>10</v>
      </c>
      <c r="X405" s="9">
        <v>440.35292215665669</v>
      </c>
      <c r="Y405" s="16">
        <v>6.930326127740899E-2</v>
      </c>
      <c r="Z405" s="11">
        <f>IF(Y405&lt;4%,1,0)</f>
        <v>0</v>
      </c>
      <c r="AA405" s="11">
        <f>IF(Y405&gt;5%,0,1)</f>
        <v>0</v>
      </c>
      <c r="AB405" s="17">
        <v>5.68</v>
      </c>
      <c r="AC405" s="18">
        <v>85.05652956276883</v>
      </c>
      <c r="AD405" s="11">
        <f>IF(AC405&gt;120,2,IF(AC405&gt;100,1,0))</f>
        <v>0</v>
      </c>
      <c r="AE405" s="9">
        <v>26708.745010951916</v>
      </c>
      <c r="AF405" s="9">
        <v>110.98168764535859</v>
      </c>
      <c r="AG405" s="9">
        <v>4089.5999999999995</v>
      </c>
      <c r="AH405" s="9">
        <v>83.197318761708445</v>
      </c>
      <c r="AI405" s="18">
        <v>74.96490684802437</v>
      </c>
      <c r="AJ405" s="11">
        <f>IF(AI405&gt;120,2,IF(AI405&lt;100,0,1))</f>
        <v>0</v>
      </c>
    </row>
    <row r="406" spans="1:36" ht="18" x14ac:dyDescent="0.25">
      <c r="A406" s="19" t="s">
        <v>773</v>
      </c>
      <c r="B406" s="19" t="s">
        <v>774</v>
      </c>
      <c r="C406" s="9">
        <v>6818</v>
      </c>
      <c r="D406" s="9">
        <v>6797</v>
      </c>
      <c r="E406" s="10">
        <v>-21</v>
      </c>
      <c r="F406" s="11">
        <f>IF(E406&gt;0,1,0)</f>
        <v>0</v>
      </c>
      <c r="G406" s="9">
        <v>6750</v>
      </c>
      <c r="H406" s="9">
        <v>5970</v>
      </c>
      <c r="I406" s="53">
        <f>IF(H406&gt;G406,1,0)</f>
        <v>0</v>
      </c>
      <c r="J406" s="9">
        <v>3372.639953877198</v>
      </c>
      <c r="K406" s="9">
        <v>3362.2519458057077</v>
      </c>
      <c r="L406" s="12">
        <v>-10.388008071490276</v>
      </c>
      <c r="M406" s="9">
        <v>4250</v>
      </c>
      <c r="N406" s="9">
        <v>4275</v>
      </c>
      <c r="O406" s="9">
        <v>25</v>
      </c>
      <c r="P406" s="13" t="s">
        <v>40</v>
      </c>
      <c r="Q406" s="11">
        <f>IF(AND(L406&gt;=0,O406&gt;=0,L406&gt;O406),1,IF(AND(L406&gt;=0,O406&lt;=0),1,IF(AND(L406&lt;0,O406&lt;0,L406&gt;O406),1,0)))</f>
        <v>0</v>
      </c>
      <c r="R406" s="9">
        <v>423</v>
      </c>
      <c r="S406" s="14">
        <v>0.10846153846153846</v>
      </c>
      <c r="T406" s="15">
        <v>6938</v>
      </c>
      <c r="U406" s="9">
        <v>-9.3986739694436441</v>
      </c>
      <c r="V406" s="9">
        <v>11</v>
      </c>
      <c r="W406" s="9">
        <v>3</v>
      </c>
      <c r="X406" s="9">
        <v>440.39867396944362</v>
      </c>
      <c r="Y406" s="16">
        <v>0.11269157471070718</v>
      </c>
      <c r="Z406" s="11">
        <f>IF(Y406&lt;4%,1,0)</f>
        <v>0</v>
      </c>
      <c r="AA406" s="11">
        <f>IF(Y406&gt;5%,0,1)</f>
        <v>0</v>
      </c>
      <c r="AB406" s="17">
        <v>5.99</v>
      </c>
      <c r="AC406" s="18">
        <v>89.698699310032637</v>
      </c>
      <c r="AD406" s="11">
        <f>IF(AC406&gt;120,2,IF(AC406&gt;100,1,0))</f>
        <v>0</v>
      </c>
      <c r="AE406" s="9">
        <v>27699.392964251085</v>
      </c>
      <c r="AF406" s="9">
        <v>115.0980840419126</v>
      </c>
      <c r="AG406" s="9">
        <v>4312.8</v>
      </c>
      <c r="AH406" s="9">
        <v>87.738017496942561</v>
      </c>
      <c r="AI406" s="18">
        <v>76.228912259732354</v>
      </c>
      <c r="AJ406" s="11">
        <f>IF(AI406&gt;120,2,IF(AI406&lt;100,0,1))</f>
        <v>0</v>
      </c>
    </row>
    <row r="407" spans="1:36" ht="18" x14ac:dyDescent="0.25">
      <c r="A407" s="19" t="s">
        <v>777</v>
      </c>
      <c r="B407" s="19" t="s">
        <v>778</v>
      </c>
      <c r="C407" s="9">
        <v>7579</v>
      </c>
      <c r="D407" s="9">
        <v>7542</v>
      </c>
      <c r="E407" s="10">
        <v>-37</v>
      </c>
      <c r="F407" s="11">
        <f>IF(E407&gt;0,1,0)</f>
        <v>0</v>
      </c>
      <c r="G407" s="9">
        <v>7620</v>
      </c>
      <c r="H407" s="9">
        <v>7460</v>
      </c>
      <c r="I407" s="53">
        <f>IF(H407&gt;G407,1,0)</f>
        <v>0</v>
      </c>
      <c r="J407" s="9">
        <v>3775.8486991327554</v>
      </c>
      <c r="K407" s="9">
        <v>3757.4153435623748</v>
      </c>
      <c r="L407" s="12">
        <v>-18.433355570380627</v>
      </c>
      <c r="M407" s="9">
        <v>4524</v>
      </c>
      <c r="N407" s="9">
        <v>4604</v>
      </c>
      <c r="O407" s="9">
        <v>80</v>
      </c>
      <c r="P407" s="13" t="s">
        <v>40</v>
      </c>
      <c r="Q407" s="11">
        <f>IF(AND(L407&gt;=0,O407&gt;=0,L407&gt;O407),1,IF(AND(L407&gt;=0,O407&lt;=0),1,IF(AND(L407&lt;0,O407&lt;0,L407&gt;O407),1,0)))</f>
        <v>0</v>
      </c>
      <c r="R407" s="9">
        <v>392</v>
      </c>
      <c r="S407" s="14">
        <v>9.3623119178409361E-2</v>
      </c>
      <c r="T407" s="15">
        <v>7495</v>
      </c>
      <c r="U407" s="9">
        <v>-1.4945963975983989</v>
      </c>
      <c r="V407" s="9">
        <v>14</v>
      </c>
      <c r="W407" s="9">
        <v>0</v>
      </c>
      <c r="X407" s="9">
        <v>407.4945963975984</v>
      </c>
      <c r="Y407" s="16">
        <v>9.6999427849940104E-2</v>
      </c>
      <c r="Z407" s="11">
        <f>IF(Y407&lt;4%,1,0)</f>
        <v>0</v>
      </c>
      <c r="AA407" s="11">
        <f>IF(Y407&gt;5%,0,1)</f>
        <v>0</v>
      </c>
      <c r="AB407" s="17">
        <v>6.47</v>
      </c>
      <c r="AC407" s="18">
        <v>96.886575047731398</v>
      </c>
      <c r="AD407" s="11">
        <f>IF(AC407&gt;120,2,IF(AC407&gt;100,1,0))</f>
        <v>0</v>
      </c>
      <c r="AE407" s="9">
        <v>27352.465096405522</v>
      </c>
      <c r="AF407" s="9">
        <v>113.65650974671757</v>
      </c>
      <c r="AG407" s="9">
        <v>5046.6000000000004</v>
      </c>
      <c r="AH407" s="9">
        <v>102.66617489799441</v>
      </c>
      <c r="AI407" s="18">
        <v>90.3302196475899</v>
      </c>
      <c r="AJ407" s="11">
        <f>IF(AI407&gt;120,2,IF(AI407&lt;100,0,1))</f>
        <v>0</v>
      </c>
    </row>
    <row r="408" spans="1:36" ht="18" x14ac:dyDescent="0.25">
      <c r="A408" s="19" t="s">
        <v>805</v>
      </c>
      <c r="B408" s="19" t="s">
        <v>806</v>
      </c>
      <c r="C408" s="9">
        <v>3557</v>
      </c>
      <c r="D408" s="9">
        <v>3530</v>
      </c>
      <c r="E408" s="10">
        <v>-27</v>
      </c>
      <c r="F408" s="11">
        <f>IF(E408&gt;0,1,0)</f>
        <v>0</v>
      </c>
      <c r="G408" s="9">
        <v>3580</v>
      </c>
      <c r="H408" s="9">
        <v>3320</v>
      </c>
      <c r="I408" s="53">
        <f>IF(H408&gt;G408,1,0)</f>
        <v>0</v>
      </c>
      <c r="J408" s="9">
        <v>1660.8051470588234</v>
      </c>
      <c r="K408" s="9">
        <v>1648.1985294117646</v>
      </c>
      <c r="L408" s="12">
        <v>-12.606617647058783</v>
      </c>
      <c r="M408" s="9">
        <v>1899</v>
      </c>
      <c r="N408" s="9">
        <v>1921</v>
      </c>
      <c r="O408" s="9">
        <v>22</v>
      </c>
      <c r="P408" s="13" t="s">
        <v>40</v>
      </c>
      <c r="Q408" s="11">
        <f>IF(AND(L408&gt;=0,O408&gt;=0,L408&gt;O408),1,IF(AND(L408&gt;=0,O408&lt;=0),1,IF(AND(L408&lt;0,O408&lt;0,L408&gt;O408),1,0)))</f>
        <v>0</v>
      </c>
      <c r="R408" s="9">
        <v>108</v>
      </c>
      <c r="S408" s="14">
        <v>6.0708263069139963E-2</v>
      </c>
      <c r="T408" s="15">
        <v>3536</v>
      </c>
      <c r="U408" s="9">
        <v>0.93382352941176461</v>
      </c>
      <c r="V408" s="9">
        <v>5</v>
      </c>
      <c r="W408" s="9">
        <v>0</v>
      </c>
      <c r="X408" s="9">
        <v>112.06617647058823</v>
      </c>
      <c r="Y408" s="16">
        <v>6.2817363492482195E-2</v>
      </c>
      <c r="Z408" s="11">
        <f>IF(Y408&lt;4%,1,0)</f>
        <v>0</v>
      </c>
      <c r="AA408" s="11">
        <f>IF(Y408&gt;5%,0,1)</f>
        <v>0</v>
      </c>
      <c r="AB408" s="17">
        <v>6</v>
      </c>
      <c r="AC408" s="18">
        <v>89.848446721234694</v>
      </c>
      <c r="AD408" s="11">
        <f>IF(AC408&gt;120,2,IF(AC408&gt;100,1,0))</f>
        <v>0</v>
      </c>
      <c r="AE408" s="9">
        <v>24941.64178125477</v>
      </c>
      <c r="AF408" s="9">
        <v>103.63892037587678</v>
      </c>
      <c r="AG408" s="9">
        <v>4376.16</v>
      </c>
      <c r="AH408" s="9">
        <v>89.026990041138021</v>
      </c>
      <c r="AI408" s="18">
        <v>85.901116798839354</v>
      </c>
      <c r="AJ408" s="11">
        <f>IF(AI408&gt;120,2,IF(AI408&lt;100,0,1))</f>
        <v>0</v>
      </c>
    </row>
    <row r="409" spans="1:36" ht="18" x14ac:dyDescent="0.25">
      <c r="A409" s="19" t="s">
        <v>807</v>
      </c>
      <c r="B409" s="19" t="s">
        <v>808</v>
      </c>
      <c r="C409" s="9">
        <v>3795</v>
      </c>
      <c r="D409" s="9">
        <v>3771</v>
      </c>
      <c r="E409" s="10">
        <v>-24</v>
      </c>
      <c r="F409" s="11">
        <f>IF(E409&gt;0,1,0)</f>
        <v>0</v>
      </c>
      <c r="G409" s="9">
        <v>3760</v>
      </c>
      <c r="H409" s="9">
        <v>3540</v>
      </c>
      <c r="I409" s="53">
        <f>IF(H409&gt;G409,1,0)</f>
        <v>0</v>
      </c>
      <c r="J409" s="9">
        <v>1787.7857713828937</v>
      </c>
      <c r="K409" s="9">
        <v>1776.4796163069545</v>
      </c>
      <c r="L409" s="12">
        <v>-11.306155075939159</v>
      </c>
      <c r="M409" s="9">
        <v>2062</v>
      </c>
      <c r="N409" s="9">
        <v>2077</v>
      </c>
      <c r="O409" s="9">
        <v>15</v>
      </c>
      <c r="P409" s="13" t="s">
        <v>40</v>
      </c>
      <c r="Q409" s="11">
        <f>IF(AND(L409&gt;=0,O409&gt;=0,L409&gt;O409),1,IF(AND(L409&gt;=0,O409&lt;=0),1,IF(AND(L409&lt;0,O409&lt;0,L409&gt;O409),1,0)))</f>
        <v>0</v>
      </c>
      <c r="R409" s="9">
        <v>110</v>
      </c>
      <c r="S409" s="14">
        <v>5.783385909568875E-2</v>
      </c>
      <c r="T409" s="15">
        <v>3753</v>
      </c>
      <c r="U409" s="9">
        <v>-14.603783639754862</v>
      </c>
      <c r="V409" s="9">
        <v>1</v>
      </c>
      <c r="W409" s="9">
        <v>0</v>
      </c>
      <c r="X409" s="9">
        <v>125.60378363975487</v>
      </c>
      <c r="Y409" s="16">
        <v>6.6003039222151796E-2</v>
      </c>
      <c r="Z409" s="11">
        <f>IF(Y409&lt;4%,1,0)</f>
        <v>0</v>
      </c>
      <c r="AA409" s="11">
        <f>IF(Y409&gt;5%,0,1)</f>
        <v>0</v>
      </c>
      <c r="AB409" s="17">
        <v>6.4950000000000001</v>
      </c>
      <c r="AC409" s="18">
        <v>97.260943575736562</v>
      </c>
      <c r="AD409" s="11">
        <f>IF(AC409&gt;120,2,IF(AC409&gt;100,1,0))</f>
        <v>0</v>
      </c>
      <c r="AE409" s="9">
        <v>25254.745767451222</v>
      </c>
      <c r="AF409" s="9">
        <v>104.93994776530758</v>
      </c>
      <c r="AG409" s="9">
        <v>5114.8125</v>
      </c>
      <c r="AH409" s="9">
        <v>104.05386491805335</v>
      </c>
      <c r="AI409" s="18">
        <v>99.155628656080623</v>
      </c>
      <c r="AJ409" s="11">
        <f>IF(AI409&gt;120,2,IF(AI409&lt;100,0,1))</f>
        <v>0</v>
      </c>
    </row>
    <row r="410" spans="1:36" ht="18" x14ac:dyDescent="0.25">
      <c r="A410" s="19" t="s">
        <v>813</v>
      </c>
      <c r="B410" s="19" t="s">
        <v>814</v>
      </c>
      <c r="C410" s="9">
        <v>1874</v>
      </c>
      <c r="D410" s="9">
        <v>1824</v>
      </c>
      <c r="E410" s="10">
        <v>-50</v>
      </c>
      <c r="F410" s="11">
        <f>IF(E410&gt;0,1,0)</f>
        <v>0</v>
      </c>
      <c r="G410" s="9">
        <v>1830</v>
      </c>
      <c r="H410" s="9">
        <v>1570</v>
      </c>
      <c r="I410" s="53">
        <f>IF(H410&gt;G410,1,0)</f>
        <v>0</v>
      </c>
      <c r="J410" s="9">
        <v>882.77663601946995</v>
      </c>
      <c r="K410" s="9">
        <v>859.22336398052994</v>
      </c>
      <c r="L410" s="12">
        <v>-23.553272038940008</v>
      </c>
      <c r="M410" s="9">
        <v>1061</v>
      </c>
      <c r="N410" s="9">
        <v>1067</v>
      </c>
      <c r="O410" s="9">
        <v>6</v>
      </c>
      <c r="P410" s="13" t="s">
        <v>40</v>
      </c>
      <c r="Q410" s="11">
        <f>IF(AND(L410&gt;=0,O410&gt;=0,L410&gt;O410),1,IF(AND(L410&gt;=0,O410&lt;=0),1,IF(AND(L410&lt;0,O410&lt;0,L410&gt;O410),1,0)))</f>
        <v>0</v>
      </c>
      <c r="R410" s="9">
        <v>91</v>
      </c>
      <c r="S410" s="14">
        <v>9.1273821464393182E-2</v>
      </c>
      <c r="T410" s="15">
        <v>1849</v>
      </c>
      <c r="U410" s="9">
        <v>-8.9502433747971875</v>
      </c>
      <c r="V410" s="9">
        <v>1</v>
      </c>
      <c r="W410" s="9">
        <v>1</v>
      </c>
      <c r="X410" s="9">
        <v>99.950243374797182</v>
      </c>
      <c r="Y410" s="16">
        <v>0.10025099636388884</v>
      </c>
      <c r="Z410" s="11">
        <f>IF(Y410&lt;4%,1,0)</f>
        <v>0</v>
      </c>
      <c r="AA410" s="11">
        <f>IF(Y410&gt;5%,0,1)</f>
        <v>0</v>
      </c>
      <c r="AB410" s="17">
        <v>5.71</v>
      </c>
      <c r="AC410" s="18">
        <v>85.505771796375015</v>
      </c>
      <c r="AD410" s="11">
        <f>IF(AC410&gt;120,2,IF(AC410&gt;100,1,0))</f>
        <v>0</v>
      </c>
      <c r="AE410" s="9">
        <v>27827.697913593867</v>
      </c>
      <c r="AF410" s="9">
        <v>115.63122402304893</v>
      </c>
      <c r="AG410" s="9">
        <v>4316.76</v>
      </c>
      <c r="AH410" s="9">
        <v>87.818578280954767</v>
      </c>
      <c r="AI410" s="18">
        <v>75.947114650840135</v>
      </c>
      <c r="AJ410" s="11">
        <f>IF(AI410&gt;120,2,IF(AI410&lt;100,0,1))</f>
        <v>0</v>
      </c>
    </row>
    <row r="411" spans="1:36" ht="18" x14ac:dyDescent="0.25">
      <c r="A411" s="19" t="s">
        <v>817</v>
      </c>
      <c r="B411" s="19" t="s">
        <v>818</v>
      </c>
      <c r="C411" s="9">
        <v>4122</v>
      </c>
      <c r="D411" s="9">
        <v>4020</v>
      </c>
      <c r="E411" s="10">
        <v>-102</v>
      </c>
      <c r="F411" s="11">
        <f>IF(E411&gt;0,1,0)</f>
        <v>0</v>
      </c>
      <c r="G411" s="9">
        <v>3990</v>
      </c>
      <c r="H411" s="9">
        <v>3440</v>
      </c>
      <c r="I411" s="53">
        <f>IF(H411&gt;G411,1,0)</f>
        <v>0</v>
      </c>
      <c r="J411" s="9">
        <v>1924.6352719566753</v>
      </c>
      <c r="K411" s="9">
        <v>1877.0096538733223</v>
      </c>
      <c r="L411" s="12">
        <v>-47.625618083352947</v>
      </c>
      <c r="M411" s="9">
        <v>2256</v>
      </c>
      <c r="N411" s="9">
        <v>2277</v>
      </c>
      <c r="O411" s="9">
        <v>21</v>
      </c>
      <c r="P411" s="13" t="s">
        <v>40</v>
      </c>
      <c r="Q411" s="11">
        <f>IF(AND(L411&gt;=0,O411&gt;=0,L411&gt;O411),1,IF(AND(L411&gt;=0,O411&lt;=0),1,IF(AND(L411&lt;0,O411&lt;0,L411&gt;O411),1,0)))</f>
        <v>0</v>
      </c>
      <c r="R411" s="9">
        <v>118</v>
      </c>
      <c r="S411" s="14">
        <v>5.587121212121212E-2</v>
      </c>
      <c r="T411" s="15">
        <v>4247</v>
      </c>
      <c r="U411" s="9">
        <v>-23.812809041676477</v>
      </c>
      <c r="V411" s="9">
        <v>7</v>
      </c>
      <c r="W411" s="9">
        <v>1</v>
      </c>
      <c r="X411" s="9">
        <v>147.81280904167647</v>
      </c>
      <c r="Y411" s="16">
        <v>6.9788861681622502E-2</v>
      </c>
      <c r="Z411" s="11">
        <f>IF(Y411&lt;4%,1,0)</f>
        <v>0</v>
      </c>
      <c r="AA411" s="11">
        <f>IF(Y411&gt;5%,0,1)</f>
        <v>0</v>
      </c>
      <c r="AB411" s="17">
        <v>5.88</v>
      </c>
      <c r="AC411" s="18">
        <v>88.051477786809997</v>
      </c>
      <c r="AD411" s="11">
        <f>IF(AC411&gt;120,2,IF(AC411&gt;100,1,0))</f>
        <v>0</v>
      </c>
      <c r="AE411" s="9">
        <v>25907.458068445445</v>
      </c>
      <c r="AF411" s="9">
        <v>107.65213482918949</v>
      </c>
      <c r="AG411" s="9">
        <v>4318.6247999999996</v>
      </c>
      <c r="AH411" s="9">
        <v>87.856515086516879</v>
      </c>
      <c r="AI411" s="18">
        <v>81.611493562963602</v>
      </c>
      <c r="AJ411" s="11">
        <f>IF(AI411&gt;120,2,IF(AI411&lt;100,0,1))</f>
        <v>0</v>
      </c>
    </row>
    <row r="412" spans="1:36" ht="18" x14ac:dyDescent="0.25">
      <c r="A412" s="19" t="s">
        <v>819</v>
      </c>
      <c r="B412" s="19" t="s">
        <v>820</v>
      </c>
      <c r="C412" s="9">
        <v>7647</v>
      </c>
      <c r="D412" s="9">
        <v>7495</v>
      </c>
      <c r="E412" s="10">
        <v>-152</v>
      </c>
      <c r="F412" s="11">
        <f>IF(E412&gt;0,1,0)</f>
        <v>0</v>
      </c>
      <c r="G412" s="9">
        <v>7500</v>
      </c>
      <c r="H412" s="9">
        <v>6630</v>
      </c>
      <c r="I412" s="53">
        <f>IF(H412&gt;G412,1,0)</f>
        <v>0</v>
      </c>
      <c r="J412" s="9">
        <v>3520.9790949986768</v>
      </c>
      <c r="K412" s="9">
        <v>3450.9923260121723</v>
      </c>
      <c r="L412" s="12">
        <v>-69.986768986504558</v>
      </c>
      <c r="M412" s="9">
        <v>4133</v>
      </c>
      <c r="N412" s="9">
        <v>4160</v>
      </c>
      <c r="O412" s="9">
        <v>27</v>
      </c>
      <c r="P412" s="13" t="s">
        <v>40</v>
      </c>
      <c r="Q412" s="11">
        <f>IF(AND(L412&gt;=0,O412&gt;=0,L412&gt;O412),1,IF(AND(L412&gt;=0,O412&lt;=0),1,IF(AND(L412&lt;0,O412&lt;0,L412&gt;O412),1,0)))</f>
        <v>0</v>
      </c>
      <c r="R412" s="9">
        <v>323</v>
      </c>
      <c r="S412" s="14">
        <v>8.3548887739265387E-2</v>
      </c>
      <c r="T412" s="15">
        <v>7558</v>
      </c>
      <c r="U412" s="9">
        <v>-47.425244773749668</v>
      </c>
      <c r="V412" s="9">
        <v>5</v>
      </c>
      <c r="W412" s="9">
        <v>2.333333333333333</v>
      </c>
      <c r="X412" s="9">
        <v>373.09191144041637</v>
      </c>
      <c r="Y412" s="16">
        <v>9.6439404990629779E-2</v>
      </c>
      <c r="Z412" s="11">
        <f>IF(Y412&lt;4%,1,0)</f>
        <v>0</v>
      </c>
      <c r="AA412" s="11">
        <f>IF(Y412&gt;5%,0,1)</f>
        <v>0</v>
      </c>
      <c r="AB412" s="17">
        <v>5.1849999999999996</v>
      </c>
      <c r="AC412" s="18">
        <v>77.644032708266977</v>
      </c>
      <c r="AD412" s="11">
        <f>IF(AC412&gt;120,2,IF(AC412&gt;100,1,0))</f>
        <v>0</v>
      </c>
      <c r="AE412" s="9">
        <v>26961.853582044871</v>
      </c>
      <c r="AF412" s="9">
        <v>112.03341869321888</v>
      </c>
      <c r="AG412" s="9">
        <v>3702.09</v>
      </c>
      <c r="AH412" s="9">
        <v>75.313957798937125</v>
      </c>
      <c r="AI412" s="18">
        <v>67.224546637436234</v>
      </c>
      <c r="AJ412" s="11">
        <f>IF(AI412&gt;120,2,IF(AI412&lt;100,0,1))</f>
        <v>0</v>
      </c>
    </row>
    <row r="413" spans="1:36" ht="18" x14ac:dyDescent="0.25">
      <c r="A413" s="19" t="s">
        <v>821</v>
      </c>
      <c r="B413" s="19" t="s">
        <v>822</v>
      </c>
      <c r="C413" s="9">
        <v>2207</v>
      </c>
      <c r="D413" s="9">
        <v>2153</v>
      </c>
      <c r="E413" s="10">
        <v>-54</v>
      </c>
      <c r="F413" s="11">
        <f>IF(E413&gt;0,1,0)</f>
        <v>0</v>
      </c>
      <c r="G413" s="9">
        <v>2210</v>
      </c>
      <c r="H413" s="9">
        <v>2160</v>
      </c>
      <c r="I413" s="53">
        <f>IF(H413&gt;G413,1,0)</f>
        <v>0</v>
      </c>
      <c r="J413" s="9">
        <v>1018.6935112747353</v>
      </c>
      <c r="K413" s="9">
        <v>993.76852277956732</v>
      </c>
      <c r="L413" s="12">
        <v>-24.924988495168009</v>
      </c>
      <c r="M413" s="9">
        <v>1153</v>
      </c>
      <c r="N413" s="9">
        <v>1164</v>
      </c>
      <c r="O413" s="9">
        <v>11</v>
      </c>
      <c r="P413" s="13" t="s">
        <v>40</v>
      </c>
      <c r="Q413" s="11">
        <f>IF(AND(L413&gt;=0,O413&gt;=0,L413&gt;O413),1,IF(AND(L413&gt;=0,O413&lt;=0),1,IF(AND(L413&lt;0,O413&lt;0,L413&gt;O413),1,0)))</f>
        <v>0</v>
      </c>
      <c r="R413" s="9">
        <v>51</v>
      </c>
      <c r="S413" s="14">
        <v>4.7977422389463779E-2</v>
      </c>
      <c r="T413" s="15">
        <v>2173</v>
      </c>
      <c r="U413" s="9">
        <v>-16.155085135757016</v>
      </c>
      <c r="V413" s="9">
        <v>4</v>
      </c>
      <c r="W413" s="9">
        <v>0</v>
      </c>
      <c r="X413" s="9">
        <v>71.15508513575702</v>
      </c>
      <c r="Y413" s="16">
        <v>6.6687052610831327E-2</v>
      </c>
      <c r="Z413" s="11">
        <f>IF(Y413&lt;4%,1,0)</f>
        <v>0</v>
      </c>
      <c r="AA413" s="11">
        <f>IF(Y413&gt;5%,0,1)</f>
        <v>0</v>
      </c>
      <c r="AB413" s="17">
        <v>5.9</v>
      </c>
      <c r="AC413" s="18">
        <v>88.350972609214125</v>
      </c>
      <c r="AD413" s="11">
        <f>IF(AC413&gt;120,2,IF(AC413&gt;100,1,0))</f>
        <v>0</v>
      </c>
      <c r="AE413" s="9">
        <v>25514.954458134798</v>
      </c>
      <c r="AF413" s="9">
        <v>106.02118163160159</v>
      </c>
      <c r="AG413" s="9">
        <v>4425.7080000000005</v>
      </c>
      <c r="AH413" s="9">
        <v>90.034976335642426</v>
      </c>
      <c r="AI413" s="18">
        <v>84.92168729876316</v>
      </c>
      <c r="AJ413" s="11">
        <f>IF(AI413&gt;120,2,IF(AI413&lt;100,0,1))</f>
        <v>0</v>
      </c>
    </row>
    <row r="414" spans="1:36" ht="18" x14ac:dyDescent="0.25">
      <c r="A414" s="19" t="s">
        <v>829</v>
      </c>
      <c r="B414" s="19" t="s">
        <v>830</v>
      </c>
      <c r="C414" s="9">
        <v>2426</v>
      </c>
      <c r="D414" s="9">
        <v>2319</v>
      </c>
      <c r="E414" s="10">
        <v>-107</v>
      </c>
      <c r="F414" s="11">
        <f>IF(E414&gt;0,1,0)</f>
        <v>0</v>
      </c>
      <c r="G414" s="9">
        <v>2410</v>
      </c>
      <c r="H414" s="9">
        <v>2210</v>
      </c>
      <c r="I414" s="53">
        <f>IF(H414&gt;G414,1,0)</f>
        <v>0</v>
      </c>
      <c r="J414" s="9">
        <v>1191.5356063875702</v>
      </c>
      <c r="K414" s="9">
        <v>1138.9823047043592</v>
      </c>
      <c r="L414" s="12">
        <v>-52.553301683210975</v>
      </c>
      <c r="M414" s="9">
        <v>1372</v>
      </c>
      <c r="N414" s="9">
        <v>1371</v>
      </c>
      <c r="O414" s="9">
        <v>-1</v>
      </c>
      <c r="P414" s="13" t="s">
        <v>40</v>
      </c>
      <c r="Q414" s="11">
        <f>IF(AND(L414&gt;=0,O414&gt;=0,L414&gt;O414),1,IF(AND(L414&gt;=0,O414&lt;=0),1,IF(AND(L414&lt;0,O414&lt;0,L414&gt;O414),1,0)))</f>
        <v>0</v>
      </c>
      <c r="R414" s="9">
        <v>122</v>
      </c>
      <c r="S414" s="14">
        <v>9.3774019984627213E-2</v>
      </c>
      <c r="T414" s="15">
        <v>2317</v>
      </c>
      <c r="U414" s="9">
        <v>-50.588692274492885</v>
      </c>
      <c r="V414" s="9">
        <v>2</v>
      </c>
      <c r="W414" s="9">
        <v>2</v>
      </c>
      <c r="X414" s="9">
        <v>172.58869227449287</v>
      </c>
      <c r="Y414" s="16">
        <v>0.13265848752843418</v>
      </c>
      <c r="Z414" s="11">
        <f>IF(Y414&lt;4%,1,0)</f>
        <v>0</v>
      </c>
      <c r="AA414" s="11">
        <f>IF(Y414&gt;5%,0,1)</f>
        <v>0</v>
      </c>
      <c r="AB414" s="17">
        <v>4.9349999999999996</v>
      </c>
      <c r="AC414" s="18">
        <v>73.900347428215525</v>
      </c>
      <c r="AD414" s="11">
        <f>IF(AC414&gt;120,2,IF(AC414&gt;100,1,0))</f>
        <v>0</v>
      </c>
      <c r="AE414" s="9">
        <v>26207.535354862892</v>
      </c>
      <c r="AF414" s="9">
        <v>108.89903293904047</v>
      </c>
      <c r="AG414" s="9">
        <v>3606.4979999999996</v>
      </c>
      <c r="AH414" s="9">
        <v>73.369269297599757</v>
      </c>
      <c r="AI414" s="18">
        <v>67.373664685039429</v>
      </c>
      <c r="AJ414" s="11">
        <f>IF(AI414&gt;120,2,IF(AI414&lt;100,0,1))</f>
        <v>0</v>
      </c>
    </row>
    <row r="415" spans="1:36" ht="18" x14ac:dyDescent="0.25">
      <c r="A415" s="19" t="s">
        <v>835</v>
      </c>
      <c r="B415" s="19" t="s">
        <v>836</v>
      </c>
      <c r="C415" s="9">
        <v>1385</v>
      </c>
      <c r="D415" s="9">
        <v>1360</v>
      </c>
      <c r="E415" s="10">
        <v>-25</v>
      </c>
      <c r="F415" s="11">
        <f>IF(E415&gt;0,1,0)</f>
        <v>0</v>
      </c>
      <c r="G415" s="9">
        <v>1370</v>
      </c>
      <c r="H415" s="9">
        <v>1250</v>
      </c>
      <c r="I415" s="53">
        <f>IF(H415&gt;G415,1,0)</f>
        <v>0</v>
      </c>
      <c r="J415" s="9">
        <v>630.9885386819484</v>
      </c>
      <c r="K415" s="9">
        <v>619.59885386819474</v>
      </c>
      <c r="L415" s="12">
        <v>-11.389684813753661</v>
      </c>
      <c r="M415" s="9">
        <v>744</v>
      </c>
      <c r="N415" s="9">
        <v>748</v>
      </c>
      <c r="O415" s="9">
        <v>4</v>
      </c>
      <c r="P415" s="13" t="s">
        <v>40</v>
      </c>
      <c r="Q415" s="11">
        <f>IF(AND(L415&gt;=0,O415&gt;=0,L415&gt;O415),1,IF(AND(L415&gt;=0,O415&lt;=0),1,IF(AND(L415&lt;0,O415&lt;0,L415&gt;O415),1,0)))</f>
        <v>0</v>
      </c>
      <c r="R415" s="9">
        <v>43</v>
      </c>
      <c r="S415" s="14">
        <v>6.2318840579710148E-2</v>
      </c>
      <c r="T415" s="15">
        <v>1396</v>
      </c>
      <c r="U415" s="9">
        <v>-16.401146131805156</v>
      </c>
      <c r="V415" s="9">
        <v>1</v>
      </c>
      <c r="W415" s="9">
        <v>0</v>
      </c>
      <c r="X415" s="9">
        <v>60.401146131805156</v>
      </c>
      <c r="Y415" s="16">
        <v>8.7411210031555941E-2</v>
      </c>
      <c r="Z415" s="11">
        <f>IF(Y415&lt;4%,1,0)</f>
        <v>0</v>
      </c>
      <c r="AA415" s="11">
        <f>IF(Y415&gt;5%,0,1)</f>
        <v>0</v>
      </c>
      <c r="AB415" s="17">
        <v>5.71</v>
      </c>
      <c r="AC415" s="18">
        <v>85.505771796375015</v>
      </c>
      <c r="AD415" s="11">
        <f>IF(AC415&gt;120,2,IF(AC415&gt;100,1,0))</f>
        <v>0</v>
      </c>
      <c r="AE415" s="9">
        <v>24137.123726338581</v>
      </c>
      <c r="AF415" s="9">
        <v>100.29594145870387</v>
      </c>
      <c r="AG415" s="9">
        <v>4316.76</v>
      </c>
      <c r="AH415" s="9">
        <v>87.818578280954767</v>
      </c>
      <c r="AI415" s="18">
        <v>87.559453556865449</v>
      </c>
      <c r="AJ415" s="11">
        <f>IF(AI415&gt;120,2,IF(AI415&lt;100,0,1))</f>
        <v>0</v>
      </c>
    </row>
    <row r="416" spans="1:36" ht="18" x14ac:dyDescent="0.25">
      <c r="A416" s="19" t="s">
        <v>841</v>
      </c>
      <c r="B416" s="19" t="s">
        <v>842</v>
      </c>
      <c r="C416" s="9">
        <v>3620</v>
      </c>
      <c r="D416" s="9">
        <v>3586</v>
      </c>
      <c r="E416" s="10">
        <v>-34</v>
      </c>
      <c r="F416" s="11">
        <f>IF(E416&gt;0,1,0)</f>
        <v>0</v>
      </c>
      <c r="G416" s="9">
        <v>3500</v>
      </c>
      <c r="H416" s="9">
        <v>3020</v>
      </c>
      <c r="I416" s="53">
        <f>IF(H416&gt;G416,1,0)</f>
        <v>0</v>
      </c>
      <c r="J416" s="9">
        <v>1740.3457891801452</v>
      </c>
      <c r="K416" s="9">
        <v>1724.0000000000002</v>
      </c>
      <c r="L416" s="12">
        <v>-16.345789180144948</v>
      </c>
      <c r="M416" s="9">
        <v>2050</v>
      </c>
      <c r="N416" s="9">
        <v>2075</v>
      </c>
      <c r="O416" s="9">
        <v>25</v>
      </c>
      <c r="P416" s="13" t="s">
        <v>40</v>
      </c>
      <c r="Q416" s="11">
        <f>IF(AND(L416&gt;=0,O416&gt;=0,L416&gt;O416),1,IF(AND(L416&gt;=0,O416&lt;=0),1,IF(AND(L416&lt;0,O416&lt;0,L416&gt;O416),1,0)))</f>
        <v>0</v>
      </c>
      <c r="R416" s="9">
        <v>203</v>
      </c>
      <c r="S416" s="14">
        <v>0.10309801929913662</v>
      </c>
      <c r="T416" s="15">
        <v>3586</v>
      </c>
      <c r="U416" s="9">
        <v>19.711098717233689</v>
      </c>
      <c r="V416" s="9">
        <v>10</v>
      </c>
      <c r="W416" s="9">
        <v>1</v>
      </c>
      <c r="X416" s="9">
        <v>192.28890128276632</v>
      </c>
      <c r="Y416" s="16">
        <v>9.7213802468537072E-2</v>
      </c>
      <c r="Z416" s="11">
        <f>IF(Y416&lt;4%,1,0)</f>
        <v>0</v>
      </c>
      <c r="AA416" s="11">
        <f>IF(Y416&gt;5%,0,1)</f>
        <v>0</v>
      </c>
      <c r="AB416" s="17">
        <v>6.49</v>
      </c>
      <c r="AC416" s="18">
        <v>97.186069870135526</v>
      </c>
      <c r="AD416" s="11">
        <f>IF(AC416&gt;120,2,IF(AC416&gt;100,1,0))</f>
        <v>0</v>
      </c>
      <c r="AE416" s="9">
        <v>25751.239174097955</v>
      </c>
      <c r="AF416" s="9">
        <v>107.00300524523985</v>
      </c>
      <c r="AG416" s="9">
        <v>4750.68</v>
      </c>
      <c r="AH416" s="9">
        <v>96.646087219990505</v>
      </c>
      <c r="AI416" s="18">
        <v>90.320909210435403</v>
      </c>
      <c r="AJ416" s="11">
        <f>IF(AI416&gt;120,2,IF(AI416&lt;100,0,1))</f>
        <v>0</v>
      </c>
    </row>
    <row r="417" spans="1:36" ht="18" x14ac:dyDescent="0.25">
      <c r="A417" s="19" t="s">
        <v>843</v>
      </c>
      <c r="B417" s="19" t="s">
        <v>844</v>
      </c>
      <c r="C417" s="9">
        <v>2958</v>
      </c>
      <c r="D417" s="9">
        <v>2894</v>
      </c>
      <c r="E417" s="10">
        <v>-64</v>
      </c>
      <c r="F417" s="11">
        <f>IF(E417&gt;0,1,0)</f>
        <v>0</v>
      </c>
      <c r="G417" s="9">
        <v>2980</v>
      </c>
      <c r="H417" s="9">
        <v>2760</v>
      </c>
      <c r="I417" s="53">
        <f>IF(H417&gt;G417,1,0)</f>
        <v>0</v>
      </c>
      <c r="J417" s="9">
        <v>1309.145697634556</v>
      </c>
      <c r="K417" s="9">
        <v>1280.8207062050051</v>
      </c>
      <c r="L417" s="12">
        <v>-28.324991429550892</v>
      </c>
      <c r="M417" s="9">
        <v>1593</v>
      </c>
      <c r="N417" s="9">
        <v>1601</v>
      </c>
      <c r="O417" s="9">
        <v>8</v>
      </c>
      <c r="P417" s="13" t="s">
        <v>40</v>
      </c>
      <c r="Q417" s="11">
        <f>IF(AND(L417&gt;=0,O417&gt;=0,L417&gt;O417),1,IF(AND(L417&gt;=0,O417&lt;=0),1,IF(AND(L417&lt;0,O417&lt;0,L417&gt;O417),1,0)))</f>
        <v>0</v>
      </c>
      <c r="R417" s="9">
        <v>133</v>
      </c>
      <c r="S417" s="14">
        <v>9.1977869986168748E-2</v>
      </c>
      <c r="T417" s="15">
        <v>2917</v>
      </c>
      <c r="U417" s="9">
        <v>-22.571477545423381</v>
      </c>
      <c r="V417" s="9">
        <v>4</v>
      </c>
      <c r="W417" s="9">
        <v>0</v>
      </c>
      <c r="X417" s="9">
        <v>159.57147754542339</v>
      </c>
      <c r="Y417" s="16">
        <v>0.11004929485891268</v>
      </c>
      <c r="Z417" s="11">
        <f>IF(Y417&lt;4%,1,0)</f>
        <v>0</v>
      </c>
      <c r="AA417" s="11">
        <f>IF(Y417&gt;5%,0,1)</f>
        <v>0</v>
      </c>
      <c r="AB417" s="17">
        <v>5.9</v>
      </c>
      <c r="AC417" s="18">
        <v>88.350972609214125</v>
      </c>
      <c r="AD417" s="11">
        <f>IF(AC417&gt;120,2,IF(AC417&gt;100,1,0))</f>
        <v>0</v>
      </c>
      <c r="AE417" s="9">
        <v>25705.48485831228</v>
      </c>
      <c r="AF417" s="9">
        <v>106.81288432488697</v>
      </c>
      <c r="AG417" s="9">
        <v>4425.7080000000005</v>
      </c>
      <c r="AH417" s="9">
        <v>90.034976335642426</v>
      </c>
      <c r="AI417" s="18">
        <v>84.292243304457457</v>
      </c>
      <c r="AJ417" s="11">
        <f>IF(AI417&gt;120,2,IF(AI417&lt;100,0,1))</f>
        <v>0</v>
      </c>
    </row>
    <row r="418" spans="1:36" ht="18" x14ac:dyDescent="0.25">
      <c r="A418" s="19" t="s">
        <v>849</v>
      </c>
      <c r="B418" s="19" t="s">
        <v>850</v>
      </c>
      <c r="C418" s="9">
        <v>5855</v>
      </c>
      <c r="D418" s="9">
        <v>5794</v>
      </c>
      <c r="E418" s="10">
        <v>-61</v>
      </c>
      <c r="F418" s="11">
        <f>IF(E418&gt;0,1,0)</f>
        <v>0</v>
      </c>
      <c r="G418" s="9">
        <v>5760</v>
      </c>
      <c r="H418" s="9">
        <v>4950</v>
      </c>
      <c r="I418" s="53">
        <f>IF(H418&gt;G418,1,0)</f>
        <v>0</v>
      </c>
      <c r="J418" s="9">
        <v>2865.1906704505141</v>
      </c>
      <c r="K418" s="9">
        <v>2835.3398368215676</v>
      </c>
      <c r="L418" s="12">
        <v>-29.850833628946475</v>
      </c>
      <c r="M418" s="9">
        <v>3481</v>
      </c>
      <c r="N418" s="9">
        <v>3497</v>
      </c>
      <c r="O418" s="9">
        <v>16</v>
      </c>
      <c r="P418" s="13" t="s">
        <v>40</v>
      </c>
      <c r="Q418" s="11">
        <f>IF(AND(L418&gt;=0,O418&gt;=0,L418&gt;O418),1,IF(AND(L418&gt;=0,O418&lt;=0),1,IF(AND(L418&lt;0,O418&lt;0,L418&gt;O418),1,0)))</f>
        <v>0</v>
      </c>
      <c r="R418" s="9">
        <v>385</v>
      </c>
      <c r="S418" s="14">
        <v>0.12001246882793018</v>
      </c>
      <c r="T418" s="15">
        <v>5638</v>
      </c>
      <c r="U418" s="9">
        <v>-22.999822632139054</v>
      </c>
      <c r="V418" s="9">
        <v>4</v>
      </c>
      <c r="W418" s="9">
        <v>0</v>
      </c>
      <c r="X418" s="9">
        <v>411.99982263213906</v>
      </c>
      <c r="Y418" s="16">
        <v>0.1282689360623098</v>
      </c>
      <c r="Z418" s="11">
        <f>IF(Y418&lt;4%,1,0)</f>
        <v>0</v>
      </c>
      <c r="AA418" s="11">
        <f>IF(Y418&gt;5%,0,1)</f>
        <v>0</v>
      </c>
      <c r="AB418" s="17">
        <v>5.09</v>
      </c>
      <c r="AC418" s="18">
        <v>76.221432301847429</v>
      </c>
      <c r="AD418" s="11">
        <f>IF(AC418&gt;120,2,IF(AC418&gt;100,1,0))</f>
        <v>0</v>
      </c>
      <c r="AE418" s="9">
        <v>26853.728513902352</v>
      </c>
      <c r="AF418" s="9">
        <v>111.58413129561538</v>
      </c>
      <c r="AG418" s="9">
        <v>3731.9880000000003</v>
      </c>
      <c r="AH418" s="9">
        <v>75.922191718229371</v>
      </c>
      <c r="AI418" s="18">
        <v>68.040312575532582</v>
      </c>
      <c r="AJ418" s="11">
        <f>IF(AI418&gt;120,2,IF(AI418&lt;100,0,1))</f>
        <v>0</v>
      </c>
    </row>
    <row r="419" spans="1:36" ht="18" x14ac:dyDescent="0.25">
      <c r="A419" s="19" t="s">
        <v>851</v>
      </c>
      <c r="B419" s="19" t="s">
        <v>852</v>
      </c>
      <c r="C419" s="9">
        <v>2224</v>
      </c>
      <c r="D419" s="9">
        <v>2173</v>
      </c>
      <c r="E419" s="10">
        <v>-51</v>
      </c>
      <c r="F419" s="11">
        <f>IF(E419&gt;0,1,0)</f>
        <v>0</v>
      </c>
      <c r="G419" s="9">
        <v>2160</v>
      </c>
      <c r="H419" s="9">
        <v>1780</v>
      </c>
      <c r="I419" s="53">
        <f>IF(H419&gt;G419,1,0)</f>
        <v>0</v>
      </c>
      <c r="J419" s="9">
        <v>998.26118721461194</v>
      </c>
      <c r="K419" s="9">
        <v>975.36940639269415</v>
      </c>
      <c r="L419" s="12">
        <v>-22.891780821917791</v>
      </c>
      <c r="M419" s="9">
        <v>1198</v>
      </c>
      <c r="N419" s="9">
        <v>1207</v>
      </c>
      <c r="O419" s="9">
        <v>9</v>
      </c>
      <c r="P419" s="13" t="s">
        <v>40</v>
      </c>
      <c r="Q419" s="11">
        <f>IF(AND(L419&gt;=0,O419&gt;=0,L419&gt;O419),1,IF(AND(L419&gt;=0,O419&lt;=0),1,IF(AND(L419&lt;0,O419&lt;0,L419&gt;O419),1,0)))</f>
        <v>0</v>
      </c>
      <c r="R419" s="9">
        <v>86</v>
      </c>
      <c r="S419" s="14">
        <v>7.8324225865209471E-2</v>
      </c>
      <c r="T419" s="15">
        <v>2190</v>
      </c>
      <c r="U419" s="9">
        <v>-15.710045662100457</v>
      </c>
      <c r="V419" s="9">
        <v>6</v>
      </c>
      <c r="W419" s="9">
        <v>0</v>
      </c>
      <c r="X419" s="9">
        <v>107.71004566210046</v>
      </c>
      <c r="Y419" s="16">
        <v>9.7563447157699684E-2</v>
      </c>
      <c r="Z419" s="11">
        <f>IF(Y419&lt;4%,1,0)</f>
        <v>0</v>
      </c>
      <c r="AA419" s="11">
        <f>IF(Y419&gt;5%,0,1)</f>
        <v>0</v>
      </c>
      <c r="AB419" s="17">
        <v>5.9</v>
      </c>
      <c r="AC419" s="18">
        <v>88.350972609214125</v>
      </c>
      <c r="AD419" s="11">
        <f>IF(AC419&gt;120,2,IF(AC419&gt;100,1,0))</f>
        <v>0</v>
      </c>
      <c r="AE419" s="9">
        <v>25213.471483628498</v>
      </c>
      <c r="AF419" s="9">
        <v>104.76844252711233</v>
      </c>
      <c r="AG419" s="9">
        <v>4425.7080000000005</v>
      </c>
      <c r="AH419" s="9">
        <v>90.034976335642426</v>
      </c>
      <c r="AI419" s="18">
        <v>85.937114424835386</v>
      </c>
      <c r="AJ419" s="11">
        <f>IF(AI419&gt;120,2,IF(AI419&lt;100,0,1))</f>
        <v>0</v>
      </c>
    </row>
    <row r="420" spans="1:36" ht="18" x14ac:dyDescent="0.25">
      <c r="A420" s="19" t="s">
        <v>863</v>
      </c>
      <c r="B420" s="19" t="s">
        <v>864</v>
      </c>
      <c r="C420" s="9">
        <v>19768</v>
      </c>
      <c r="D420" s="9">
        <v>19683</v>
      </c>
      <c r="E420" s="10">
        <v>-85</v>
      </c>
      <c r="F420" s="11">
        <f>IF(E420&gt;0,1,0)</f>
        <v>0</v>
      </c>
      <c r="G420" s="9">
        <v>19890</v>
      </c>
      <c r="H420" s="9">
        <v>18290</v>
      </c>
      <c r="I420" s="53">
        <f>IF(H420&gt;G420,1,0)</f>
        <v>0</v>
      </c>
      <c r="J420" s="9">
        <v>10067.947850318471</v>
      </c>
      <c r="K420" s="9">
        <v>10024.656896894903</v>
      </c>
      <c r="L420" s="12">
        <v>-43.290953423567771</v>
      </c>
      <c r="M420" s="9">
        <v>11520</v>
      </c>
      <c r="N420" s="9">
        <v>11608</v>
      </c>
      <c r="O420" s="9">
        <v>88</v>
      </c>
      <c r="P420" s="13" t="s">
        <v>40</v>
      </c>
      <c r="Q420" s="11">
        <f>IF(AND(L420&gt;=0,O420&gt;=0,L420&gt;O420),1,IF(AND(L420&gt;=0,O420&lt;=0),1,IF(AND(L420&lt;0,O420&lt;0,L420&gt;O420),1,0)))</f>
        <v>0</v>
      </c>
      <c r="R420" s="9">
        <v>834</v>
      </c>
      <c r="S420" s="14">
        <v>7.4245526573488832E-2</v>
      </c>
      <c r="T420" s="15">
        <v>20096</v>
      </c>
      <c r="U420" s="9">
        <v>-7.130274681528662</v>
      </c>
      <c r="V420" s="9">
        <v>24</v>
      </c>
      <c r="W420" s="9">
        <v>6.666666666666667</v>
      </c>
      <c r="X420" s="9">
        <v>858.46360801486207</v>
      </c>
      <c r="Y420" s="16">
        <v>7.6305615360865928E-2</v>
      </c>
      <c r="Z420" s="11">
        <f>IF(Y420&lt;4%,1,0)</f>
        <v>0</v>
      </c>
      <c r="AA420" s="11">
        <f>IF(Y420&gt;5%,0,1)</f>
        <v>0</v>
      </c>
      <c r="AB420" s="17">
        <v>5.98</v>
      </c>
      <c r="AC420" s="18">
        <v>89.54895189883058</v>
      </c>
      <c r="AD420" s="11">
        <f>IF(AC420&gt;120,2,IF(AC420&gt;100,1,0))</f>
        <v>0</v>
      </c>
      <c r="AE420" s="9">
        <v>28743.11000354631</v>
      </c>
      <c r="AF420" s="9">
        <v>119.43499610564692</v>
      </c>
      <c r="AG420" s="9">
        <v>4614.1679999999997</v>
      </c>
      <c r="AH420" s="9">
        <v>93.86893728386022</v>
      </c>
      <c r="AI420" s="18">
        <v>78.594164478247151</v>
      </c>
      <c r="AJ420" s="11">
        <f>IF(AI420&gt;120,2,IF(AI420&lt;100,0,1))</f>
        <v>0</v>
      </c>
    </row>
    <row r="421" spans="1:36" ht="18" x14ac:dyDescent="0.25">
      <c r="A421" s="19" t="s">
        <v>867</v>
      </c>
      <c r="B421" s="19" t="s">
        <v>868</v>
      </c>
      <c r="C421" s="9">
        <v>5218</v>
      </c>
      <c r="D421" s="9">
        <v>5196</v>
      </c>
      <c r="E421" s="10">
        <v>-22</v>
      </c>
      <c r="F421" s="11">
        <f>IF(E421&gt;0,1,0)</f>
        <v>0</v>
      </c>
      <c r="G421" s="9">
        <v>5150</v>
      </c>
      <c r="H421" s="9">
        <v>4470</v>
      </c>
      <c r="I421" s="53">
        <f>IF(H421&gt;G421,1,0)</f>
        <v>0</v>
      </c>
      <c r="J421" s="9">
        <v>2504.5188624492166</v>
      </c>
      <c r="K421" s="9">
        <v>2493.9593731863029</v>
      </c>
      <c r="L421" s="12">
        <v>-10.559489262913758</v>
      </c>
      <c r="M421" s="9">
        <v>2903</v>
      </c>
      <c r="N421" s="9">
        <v>2908</v>
      </c>
      <c r="O421" s="9">
        <v>5</v>
      </c>
      <c r="P421" s="13" t="s">
        <v>40</v>
      </c>
      <c r="Q421" s="11">
        <f>IF(AND(L421&gt;=0,O421&gt;=0,L421&gt;O421),1,IF(AND(L421&gt;=0,O421&lt;=0),1,IF(AND(L421&lt;0,O421&lt;0,L421&gt;O421),1,0)))</f>
        <v>0</v>
      </c>
      <c r="R421" s="9">
        <v>130</v>
      </c>
      <c r="S421" s="14">
        <v>4.924242424242424E-2</v>
      </c>
      <c r="T421" s="15">
        <v>5169</v>
      </c>
      <c r="U421" s="9">
        <v>3.3598374927452119</v>
      </c>
      <c r="V421" s="9">
        <v>-4</v>
      </c>
      <c r="W421" s="9">
        <v>6</v>
      </c>
      <c r="X421" s="9">
        <v>116.64016250725479</v>
      </c>
      <c r="Y421" s="16">
        <v>4.4349871675762279E-2</v>
      </c>
      <c r="Z421" s="11">
        <f>IF(Y421&lt;4%,1,0)</f>
        <v>0</v>
      </c>
      <c r="AA421" s="11">
        <f>IF(Y421&gt;5%,0,1)</f>
        <v>1</v>
      </c>
      <c r="AB421" s="17">
        <v>5.77</v>
      </c>
      <c r="AC421" s="18">
        <v>86.404256263587357</v>
      </c>
      <c r="AD421" s="11">
        <f>IF(AC421&gt;120,2,IF(AC421&gt;100,1,0))</f>
        <v>0</v>
      </c>
      <c r="AE421" s="9">
        <v>25728.373148074988</v>
      </c>
      <c r="AF421" s="9">
        <v>106.9079910408386</v>
      </c>
      <c r="AG421" s="9">
        <v>3946.68</v>
      </c>
      <c r="AH421" s="9">
        <v>80.289806829631132</v>
      </c>
      <c r="AI421" s="18">
        <v>75.101782427995133</v>
      </c>
      <c r="AJ421" s="11">
        <f>IF(AI421&gt;120,2,IF(AI421&lt;100,0,1))</f>
        <v>0</v>
      </c>
    </row>
    <row r="422" spans="1:36" s="22" customFormat="1" ht="18" x14ac:dyDescent="0.25">
      <c r="A422" s="20"/>
      <c r="B422" s="20"/>
      <c r="C422" s="21"/>
      <c r="D422" s="21"/>
      <c r="M422" s="21"/>
      <c r="N422" s="21"/>
      <c r="R422" s="21"/>
      <c r="S422" s="21"/>
      <c r="T422" s="21"/>
      <c r="U422" s="21"/>
      <c r="V422" s="21"/>
      <c r="W422" s="21"/>
      <c r="X422" s="1"/>
      <c r="Y422" s="23"/>
      <c r="AC422" s="21"/>
      <c r="AE422" s="21"/>
      <c r="AF422" s="21"/>
      <c r="AG422" s="21"/>
      <c r="AH422" s="21"/>
      <c r="AI422" s="21"/>
    </row>
    <row r="425" spans="1:36" x14ac:dyDescent="0.25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</row>
    <row r="426" spans="1:36" x14ac:dyDescent="0.25"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</row>
    <row r="427" spans="1:36" x14ac:dyDescent="0.25"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</row>
  </sheetData>
  <mergeCells count="28">
    <mergeCell ref="A1:B3"/>
    <mergeCell ref="C1:L1"/>
    <mergeCell ref="M1:Q1"/>
    <mergeCell ref="R1:AA1"/>
    <mergeCell ref="V2:V3"/>
    <mergeCell ref="W2:W3"/>
    <mergeCell ref="X2:Y2"/>
    <mergeCell ref="AA2:AA3"/>
    <mergeCell ref="C2:E2"/>
    <mergeCell ref="F2:F3"/>
    <mergeCell ref="J2:L2"/>
    <mergeCell ref="M2:O2"/>
    <mergeCell ref="G2:H2"/>
    <mergeCell ref="Q2:Q3"/>
    <mergeCell ref="R2:S2"/>
    <mergeCell ref="T2:T3"/>
    <mergeCell ref="U2:U3"/>
    <mergeCell ref="AB2:AC2"/>
    <mergeCell ref="AE2:AF2"/>
    <mergeCell ref="AG2:AH2"/>
    <mergeCell ref="Z2:Z3"/>
    <mergeCell ref="AE1:AJ1"/>
    <mergeCell ref="AJ2:AJ3"/>
    <mergeCell ref="AB1:AD1"/>
    <mergeCell ref="I2:I3"/>
    <mergeCell ref="P2:P3"/>
    <mergeCell ref="AI2:AI3"/>
    <mergeCell ref="AD2:AD3"/>
  </mergeCells>
  <pageMargins left="0.70866141732283472" right="0.70866141732283472" top="0.78740157480314965" bottom="0.78740157480314965" header="0.31496062992125984" footer="0.31496062992125984"/>
  <pageSetup paperSize="8" scale="51" fitToHeight="0" pageOrder="overThenDown" orientation="landscape" r:id="rId1"/>
  <headerFooter>
    <oddHeader>&amp;L&amp;"Arial,Standard"Anlage 2 zur Ausschreibung: Beschafung von Wohnungsmarkdaten für Mietpreisbremse und für die soziale Wohnraumförderung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FRL gMW Indikatoren 31.12.2023</vt:lpstr>
      <vt:lpstr>'FRL gMW Indikatoren 31.12.2023'!Drucktitel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UB</cp:lastModifiedBy>
  <cp:lastPrinted>2024-09-10T13:56:50Z</cp:lastPrinted>
  <dcterms:created xsi:type="dcterms:W3CDTF">2024-08-28T09:23:14Z</dcterms:created>
  <dcterms:modified xsi:type="dcterms:W3CDTF">2024-09-10T16:29:07Z</dcterms:modified>
</cp:coreProperties>
</file>